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hidden" r:id="rId1"/>
    <sheet name="Реквизиты" sheetId="2" r:id="rId2"/>
    <sheet name="Таблица  1" sheetId="3" r:id="rId3"/>
    <sheet name="Таблица 2" sheetId="4" r:id="rId4"/>
  </sheets>
  <definedNames/>
  <calcPr fullCalcOnLoad="1"/>
</workbook>
</file>

<file path=xl/sharedStrings.xml><?xml version="1.0" encoding="utf-8"?>
<sst xmlns="http://schemas.openxmlformats.org/spreadsheetml/2006/main" count="1404" uniqueCount="221">
  <si>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</si>
  <si>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</si>
  <si>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</si>
  <si>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</si>
  <si>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</si>
  <si>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</si>
  <si>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</si>
  <si>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</si>
  <si>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</si>
  <si>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</si>
  <si>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</si>
  <si>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</si>
  <si>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</si>
  <si>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</si>
  <si>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</si>
  <si>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</si>
  <si>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</si>
  <si>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</si>
  <si>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</si>
  <si>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</si>
  <si>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</si>
  <si>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</si>
  <si>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</si>
  <si>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</si>
  <si>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</si>
  <si>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</si>
  <si>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</si>
  <si>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</si>
  <si>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</si>
  <si>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</si>
  <si>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</si>
  <si>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</si>
  <si>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</si>
  <si>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</si>
  <si>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</si>
  <si>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</si>
  <si>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</si>
  <si>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</si>
  <si>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</si>
  <si>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</si>
  <si>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</si>
  <si>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</si>
  <si>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</si>
  <si>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</si>
  <si>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</si>
  <si>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</si>
  <si>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</si>
  <si>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</si>
  <si>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</si>
  <si>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</si>
  <si>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</si>
  <si>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</si>
  <si>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</si>
  <si>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</si>
  <si>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</si>
  <si>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</si>
  <si>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</si>
  <si>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</si>
  <si>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</si>
  <si>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</si>
  <si>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</si>
  <si>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</si>
  <si>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</si>
  <si>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</si>
  <si>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</si>
  <si>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</si>
  <si>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Код строки и Код источника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</si>
  <si>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</si>
  <si>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</si>
  <si>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</si>
  <si>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</si>
  <si>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</si>
  <si>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</si>
  <si>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</si>
  <si>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00010</t>
  </si>
  <si>
    <t>04080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</si>
  <si>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</si>
  <si>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</si>
  <si>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</si>
  <si>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</si>
  <si>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</si>
  <si>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</si>
  <si>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</si>
  <si>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</si>
  <si>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</si>
  <si>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</si>
  <si>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</si>
  <si>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1.3</t>
  </si>
  <si>
    <t>r30</t>
  </si>
  <si>
    <t>http://svod.minfinrd.ru</t>
  </si>
  <si>
    <t>0503317M</t>
  </si>
  <si>
    <t>Отчет об исполнении консолидированного бюджета. Период действия формы: c 01.01.2011</t>
  </si>
  <si>
    <t>01.01.2011</t>
  </si>
  <si>
    <t>СБ</t>
  </si>
  <si>
    <t>Собственный бюджет</t>
  </si>
  <si>
    <t>28.02.2011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</si>
  <si>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</si>
  <si>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</si>
  <si>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</si>
  <si>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</si>
  <si>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</si>
  <si>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</si>
  <si>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</si>
  <si>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</si>
  <si>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</si>
  <si>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</si>
  <si>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</si>
  <si>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</si>
  <si>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</si>
  <si>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</si>
  <si>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</si>
  <si>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</si>
  <si>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</si>
  <si>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</si>
  <si>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</si>
  <si>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</si>
  <si>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</si>
  <si>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</si>
  <si>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15</t>
  </si>
  <si>
    <t>Исполнено - консолидированный бюджет субъекта РФ</t>
  </si>
  <si>
    <t>16</t>
  </si>
  <si>
    <t>Исполнено-суммы подлежащие исключению в рамках консолидированного бюдж</t>
  </si>
  <si>
    <t>17</t>
  </si>
  <si>
    <t>Исполнено - бюджет субъекта РФ</t>
  </si>
  <si>
    <t>18</t>
  </si>
  <si>
    <t>Исполнено - бюджеты внутригородских МО Москвы и СПб</t>
  </si>
  <si>
    <t>19</t>
  </si>
  <si>
    <t>Исполнено - бюджеты городских округов</t>
  </si>
  <si>
    <t>20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</si>
  <si>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</si>
  <si>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</si>
  <si>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</si>
  <si>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</si>
  <si>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</si>
  <si>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</si>
  <si>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</si>
  <si>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</si>
  <si>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</si>
  <si>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</si>
  <si>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</si>
  <si>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03650</t>
  </si>
  <si>
    <t>500</t>
  </si>
  <si>
    <t>200</t>
  </si>
  <si>
    <t>000</t>
  </si>
  <si>
    <t>Уменьшение прочих остатков денежных средств бюджетов муниципальных районов</t>
  </si>
  <si>
    <t>00001050201050000610</t>
  </si>
  <si>
    <t>72000001050201050000610</t>
  </si>
  <si>
    <t>720</t>
  </si>
  <si>
    <t>00007010000000000000</t>
  </si>
  <si>
    <t>22730</t>
  </si>
  <si>
    <t>00007010000000000211</t>
  </si>
  <si>
    <t>22760</t>
  </si>
  <si>
    <t>22820</t>
  </si>
  <si>
    <t>00007010000000000226</t>
  </si>
  <si>
    <t>Увеличение прочих остатков денежных средств  бюджетов муниципальных районов</t>
  </si>
  <si>
    <t>00001050201050000510</t>
  </si>
  <si>
    <t>71000001050201050000510</t>
  </si>
  <si>
    <t>Форма:0503317M Отчет об исполнении консолидированного бюджета. Период действия формы: c 01.01.2011</t>
  </si>
  <si>
    <t>ИТОГО</t>
  </si>
  <si>
    <t>00090000000000000000</t>
  </si>
  <si>
    <t>50000090000000000000000</t>
  </si>
  <si>
    <t>03030102</t>
  </si>
  <si>
    <t>710</t>
  </si>
  <si>
    <t>Финансирование</t>
  </si>
  <si>
    <t>Остатки</t>
  </si>
  <si>
    <t>Гл. бухгалтер ________________________________________________</t>
  </si>
  <si>
    <t>Руководитель   ______________________________________________</t>
  </si>
  <si>
    <t>22700</t>
  </si>
  <si>
    <t>1431</t>
  </si>
  <si>
    <t>111</t>
  </si>
  <si>
    <t>119</t>
  </si>
  <si>
    <t>851</t>
  </si>
  <si>
    <t>852</t>
  </si>
  <si>
    <t>244</t>
  </si>
  <si>
    <t>00000000</t>
  </si>
  <si>
    <t>госстандарт</t>
  </si>
  <si>
    <t>ВСЕГО</t>
  </si>
  <si>
    <t xml:space="preserve">Взносы по обязательному соц страхованию  на выплаты по оплате труда работников и иные выплаты работников учреждений- начисления на выплаты  по оплаты труда </t>
  </si>
  <si>
    <t>Фонд оплаты труда учреждения- заработная плата</t>
  </si>
  <si>
    <t>Прочая закупка товаров,работ и услуг для обеспечения гос (муницип) нужд</t>
  </si>
  <si>
    <t>Уплата налогов  на имущество организаций и зем налога -прочие расходы</t>
  </si>
  <si>
    <t>Уплата  прочих налогов и сборов -прочие расходы</t>
  </si>
  <si>
    <t>Прочие выплаты</t>
  </si>
  <si>
    <t>0702</t>
  </si>
  <si>
    <t>112</t>
  </si>
  <si>
    <t>Питание школьное</t>
  </si>
  <si>
    <t>25820</t>
  </si>
  <si>
    <t>240</t>
  </si>
  <si>
    <t>Увеличение стоимости материальных запасов</t>
  </si>
  <si>
    <t xml:space="preserve">дотация </t>
  </si>
  <si>
    <t xml:space="preserve">Задолженность по :         </t>
  </si>
  <si>
    <t>раздел</t>
  </si>
  <si>
    <t>статья</t>
  </si>
  <si>
    <t>Статья</t>
  </si>
  <si>
    <t>сумма</t>
  </si>
  <si>
    <t>Командировочные                                          суточные</t>
  </si>
  <si>
    <t>проездные</t>
  </si>
  <si>
    <t>квартирные</t>
  </si>
  <si>
    <t>Налог на имущество</t>
  </si>
  <si>
    <t>Налог на землю</t>
  </si>
  <si>
    <t>За электроэнергию</t>
  </si>
  <si>
    <t>За газ</t>
  </si>
  <si>
    <t>Экологический налог</t>
  </si>
  <si>
    <t>1920202590</t>
  </si>
  <si>
    <t>1920206590</t>
  </si>
  <si>
    <t>1920207591</t>
  </si>
  <si>
    <t>Уплата иных платежей-прочие расходы</t>
  </si>
  <si>
    <t>853</t>
  </si>
  <si>
    <t>2017</t>
  </si>
  <si>
    <t>МКОУ "Мюрегинская СОШ"</t>
  </si>
  <si>
    <t>в том числе:    земельный налог</t>
  </si>
  <si>
    <t>в том числе:    коммунальные за газ</t>
  </si>
  <si>
    <t>коммунальные за электроэнергию</t>
  </si>
  <si>
    <t>360 000,00</t>
  </si>
  <si>
    <t>133 000,00</t>
  </si>
  <si>
    <t>342 000,00</t>
  </si>
  <si>
    <t>88 000,00</t>
  </si>
  <si>
    <t>0,00</t>
  </si>
  <si>
    <t>имущественный налог</t>
  </si>
  <si>
    <t>60 000,00</t>
  </si>
  <si>
    <t>10 000,00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</si>
</sst>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6"/>
      <name val="Monotype Corsiva"/>
      <family val="4"/>
    </font>
    <font>
      <b/>
      <sz val="16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i/>
      <sz val="24"/>
      <name val="Monotype Corsiva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4" fillId="0" borderId="0" xfId="42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fill"/>
    </xf>
    <xf numFmtId="49" fontId="0" fillId="0" borderId="10" xfId="0" applyNumberFormat="1" applyBorder="1" applyAlignment="1">
      <alignment horizontal="fill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33" borderId="13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49" fontId="0" fillId="0" borderId="12" xfId="0" applyNumberFormat="1" applyBorder="1" applyAlignment="1">
      <alignment horizontal="fill" vertical="center" wrapText="1"/>
    </xf>
    <xf numFmtId="49" fontId="0" fillId="33" borderId="13" xfId="0" applyNumberFormat="1" applyFill="1" applyBorder="1" applyAlignment="1">
      <alignment horizontal="fill"/>
    </xf>
    <xf numFmtId="49" fontId="0" fillId="33" borderId="11" xfId="0" applyNumberFormat="1" applyFill="1" applyBorder="1" applyAlignment="1">
      <alignment horizontal="fill"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33" borderId="13" xfId="0" applyNumberFormat="1" applyFont="1" applyFill="1" applyBorder="1" applyAlignment="1">
      <alignment/>
    </xf>
    <xf numFmtId="49" fontId="1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49" fontId="0" fillId="33" borderId="0" xfId="0" applyNumberFormat="1" applyFill="1" applyBorder="1" applyAlignment="1">
      <alignment horizontal="fill"/>
    </xf>
    <xf numFmtId="49" fontId="0" fillId="0" borderId="0" xfId="0" applyNumberFormat="1" applyBorder="1" applyAlignment="1">
      <alignment horizontal="fill" vertical="center" wrapText="1"/>
    </xf>
    <xf numFmtId="49" fontId="9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30" fillId="15" borderId="11" xfId="0" applyNumberFormat="1" applyFont="1" applyFill="1" applyBorder="1" applyAlignment="1">
      <alignment horizontal="center" wrapText="1"/>
    </xf>
    <xf numFmtId="49" fontId="30" fillId="15" borderId="11" xfId="0" applyNumberFormat="1" applyFont="1" applyFill="1" applyBorder="1" applyAlignment="1">
      <alignment horizontal="right" wrapText="1"/>
    </xf>
    <xf numFmtId="4" fontId="31" fillId="34" borderId="14" xfId="0" applyNumberFormat="1" applyFont="1" applyFill="1" applyBorder="1" applyAlignment="1">
      <alignment/>
    </xf>
    <xf numFmtId="49" fontId="31" fillId="33" borderId="11" xfId="0" applyNumberFormat="1" applyFont="1" applyFill="1" applyBorder="1" applyAlignment="1">
      <alignment/>
    </xf>
    <xf numFmtId="49" fontId="29" fillId="33" borderId="11" xfId="0" applyNumberFormat="1" applyFont="1" applyFill="1" applyBorder="1" applyAlignment="1">
      <alignment/>
    </xf>
    <xf numFmtId="49" fontId="29" fillId="0" borderId="11" xfId="0" applyNumberFormat="1" applyFont="1" applyBorder="1" applyAlignment="1">
      <alignment/>
    </xf>
    <xf numFmtId="49" fontId="30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49" fontId="29" fillId="33" borderId="11" xfId="0" applyNumberFormat="1" applyFont="1" applyFill="1" applyBorder="1" applyAlignment="1">
      <alignment horizontal="left" wrapText="1"/>
    </xf>
    <xf numFmtId="49" fontId="29" fillId="0" borderId="11" xfId="0" applyNumberFormat="1" applyFont="1" applyBorder="1" applyAlignment="1">
      <alignment horizontal="left" vertical="center" wrapText="1"/>
    </xf>
    <xf numFmtId="4" fontId="32" fillId="4" borderId="11" xfId="0" applyNumberFormat="1" applyFont="1" applyFill="1" applyBorder="1" applyAlignment="1">
      <alignment/>
    </xf>
    <xf numFmtId="4" fontId="30" fillId="4" borderId="13" xfId="0" applyNumberFormat="1" applyFont="1" applyFill="1" applyBorder="1" applyAlignment="1">
      <alignment/>
    </xf>
    <xf numFmtId="49" fontId="33" fillId="33" borderId="11" xfId="0" applyNumberFormat="1" applyFont="1" applyFill="1" applyBorder="1" applyAlignment="1">
      <alignment horizontal="left" wrapText="1"/>
    </xf>
    <xf numFmtId="49" fontId="33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left" vertical="center" wrapText="1"/>
    </xf>
    <xf numFmtId="2" fontId="29" fillId="4" borderId="11" xfId="0" applyNumberFormat="1" applyFont="1" applyFill="1" applyBorder="1" applyAlignment="1">
      <alignment/>
    </xf>
    <xf numFmtId="49" fontId="33" fillId="33" borderId="11" xfId="0" applyNumberFormat="1" applyFont="1" applyFill="1" applyBorder="1" applyAlignment="1">
      <alignment/>
    </xf>
    <xf numFmtId="49" fontId="33" fillId="33" borderId="11" xfId="0" applyNumberFormat="1" applyFont="1" applyFill="1" applyBorder="1" applyAlignment="1">
      <alignment vertical="center"/>
    </xf>
    <xf numFmtId="2" fontId="33" fillId="4" borderId="11" xfId="0" applyNumberFormat="1" applyFont="1" applyFill="1" applyBorder="1" applyAlignment="1">
      <alignment/>
    </xf>
    <xf numFmtId="2" fontId="33" fillId="33" borderId="11" xfId="0" applyNumberFormat="1" applyFont="1" applyFill="1" applyBorder="1" applyAlignment="1">
      <alignment/>
    </xf>
    <xf numFmtId="4" fontId="32" fillId="35" borderId="11" xfId="0" applyNumberFormat="1" applyFont="1" applyFill="1" applyBorder="1" applyAlignment="1">
      <alignment/>
    </xf>
    <xf numFmtId="2" fontId="32" fillId="0" borderId="11" xfId="0" applyNumberFormat="1" applyFont="1" applyBorder="1" applyAlignment="1">
      <alignment/>
    </xf>
    <xf numFmtId="4" fontId="32" fillId="33" borderId="11" xfId="0" applyNumberFormat="1" applyFont="1" applyFill="1" applyBorder="1" applyAlignment="1">
      <alignment vertical="center"/>
    </xf>
    <xf numFmtId="4" fontId="32" fillId="4" borderId="11" xfId="0" applyNumberFormat="1" applyFont="1" applyFill="1" applyBorder="1" applyAlignment="1">
      <alignment vertical="center"/>
    </xf>
    <xf numFmtId="4" fontId="30" fillId="4" borderId="13" xfId="0" applyNumberFormat="1" applyFont="1" applyFill="1" applyBorder="1" applyAlignment="1">
      <alignment vertical="center"/>
    </xf>
    <xf numFmtId="4" fontId="32" fillId="35" borderId="11" xfId="0" applyNumberFormat="1" applyFont="1" applyFill="1" applyBorder="1" applyAlignment="1">
      <alignment vertical="center"/>
    </xf>
    <xf numFmtId="49" fontId="31" fillId="33" borderId="14" xfId="0" applyNumberFormat="1" applyFont="1" applyFill="1" applyBorder="1" applyAlignment="1">
      <alignment horizontal="left" wrapText="1"/>
    </xf>
    <xf numFmtId="49" fontId="31" fillId="33" borderId="14" xfId="0" applyNumberFormat="1" applyFont="1" applyFill="1" applyBorder="1" applyAlignment="1">
      <alignment/>
    </xf>
    <xf numFmtId="2" fontId="31" fillId="4" borderId="14" xfId="0" applyNumberFormat="1" applyFont="1" applyFill="1" applyBorder="1" applyAlignment="1">
      <alignment/>
    </xf>
    <xf numFmtId="49" fontId="31" fillId="33" borderId="11" xfId="0" applyNumberFormat="1" applyFont="1" applyFill="1" applyBorder="1" applyAlignment="1">
      <alignment horizontal="left" wrapText="1"/>
    </xf>
    <xf numFmtId="2" fontId="31" fillId="4" borderId="11" xfId="0" applyNumberFormat="1" applyFont="1" applyFill="1" applyBorder="1" applyAlignment="1">
      <alignment/>
    </xf>
    <xf numFmtId="49" fontId="34" fillId="33" borderId="11" xfId="0" applyNumberFormat="1" applyFont="1" applyFill="1" applyBorder="1" applyAlignment="1">
      <alignment/>
    </xf>
    <xf numFmtId="2" fontId="31" fillId="33" borderId="11" xfId="0" applyNumberFormat="1" applyFont="1" applyFill="1" applyBorder="1" applyAlignment="1">
      <alignment/>
    </xf>
    <xf numFmtId="4" fontId="31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2" fontId="9" fillId="0" borderId="11" xfId="0" applyNumberFormat="1" applyFont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49" fontId="30" fillId="0" borderId="19" xfId="0" applyNumberFormat="1" applyFont="1" applyBorder="1" applyAlignment="1">
      <alignment wrapText="1"/>
    </xf>
    <xf numFmtId="49" fontId="32" fillId="0" borderId="11" xfId="0" applyNumberFormat="1" applyFont="1" applyBorder="1" applyAlignment="1">
      <alignment/>
    </xf>
    <xf numFmtId="49" fontId="32" fillId="0" borderId="11" xfId="0" applyNumberFormat="1" applyFont="1" applyBorder="1" applyAlignment="1">
      <alignment wrapText="1"/>
    </xf>
    <xf numFmtId="2" fontId="32" fillId="0" borderId="11" xfId="0" applyNumberFormat="1" applyFont="1" applyBorder="1" applyAlignment="1">
      <alignment wrapText="1"/>
    </xf>
    <xf numFmtId="0" fontId="32" fillId="0" borderId="11" xfId="0" applyFont="1" applyBorder="1" applyAlignment="1">
      <alignment wrapText="1"/>
    </xf>
    <xf numFmtId="0" fontId="30" fillId="0" borderId="19" xfId="0" applyFont="1" applyBorder="1" applyAlignment="1">
      <alignment horizontal="center" wrapText="1"/>
    </xf>
    <xf numFmtId="0" fontId="32" fillId="0" borderId="15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3" fontId="30" fillId="0" borderId="11" xfId="0" applyNumberFormat="1" applyFont="1" applyBorder="1" applyAlignment="1">
      <alignment wrapText="1"/>
    </xf>
    <xf numFmtId="49" fontId="30" fillId="0" borderId="19" xfId="0" applyNumberFormat="1" applyFont="1" applyBorder="1" applyAlignment="1">
      <alignment horizontal="right" wrapText="1"/>
    </xf>
    <xf numFmtId="49" fontId="30" fillId="0" borderId="19" xfId="0" applyNumberFormat="1" applyFont="1" applyBorder="1" applyAlignment="1">
      <alignment horizontal="left" wrapText="1"/>
    </xf>
    <xf numFmtId="49" fontId="30" fillId="0" borderId="19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wrapText="1"/>
    </xf>
    <xf numFmtId="49" fontId="30" fillId="0" borderId="11" xfId="0" applyNumberFormat="1" applyFont="1" applyBorder="1" applyAlignment="1">
      <alignment wrapText="1"/>
    </xf>
    <xf numFmtId="0" fontId="32" fillId="0" borderId="11" xfId="0" applyFont="1" applyBorder="1" applyAlignment="1">
      <alignment horizontal="center" wrapText="1"/>
    </xf>
    <xf numFmtId="2" fontId="30" fillId="0" borderId="11" xfId="0" applyNumberFormat="1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4" fontId="31" fillId="34" borderId="13" xfId="0" applyNumberFormat="1" applyFont="1" applyFill="1" applyBorder="1" applyAlignment="1">
      <alignment/>
    </xf>
    <xf numFmtId="4" fontId="32" fillId="0" borderId="11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" fontId="0" fillId="4" borderId="13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4" borderId="11" xfId="0" applyNumberFormat="1" applyFill="1" applyBorder="1" applyAlignment="1">
      <alignment/>
    </xf>
    <xf numFmtId="49" fontId="32" fillId="35" borderId="11" xfId="0" applyNumberFormat="1" applyFont="1" applyFill="1" applyBorder="1" applyAlignment="1">
      <alignment horizontal="right" vertical="center"/>
    </xf>
    <xf numFmtId="49" fontId="30" fillId="4" borderId="13" xfId="0" applyNumberFormat="1" applyFont="1" applyFill="1" applyBorder="1" applyAlignment="1">
      <alignment horizontal="right" vertical="center"/>
    </xf>
    <xf numFmtId="49" fontId="32" fillId="33" borderId="11" xfId="0" applyNumberFormat="1" applyFont="1" applyFill="1" applyBorder="1" applyAlignment="1">
      <alignment vertical="center"/>
    </xf>
    <xf numFmtId="49" fontId="32" fillId="4" borderId="11" xfId="0" applyNumberFormat="1" applyFont="1" applyFill="1" applyBorder="1" applyAlignment="1">
      <alignment vertical="center"/>
    </xf>
    <xf numFmtId="49" fontId="32" fillId="33" borderId="11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30" fillId="0" borderId="11" xfId="0" applyNumberFormat="1" applyFont="1" applyBorder="1" applyAlignment="1">
      <alignment horizontal="center" wrapText="1"/>
    </xf>
    <xf numFmtId="49" fontId="32" fillId="0" borderId="11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wrapText="1"/>
    </xf>
    <xf numFmtId="0" fontId="32" fillId="0" borderId="11" xfId="0" applyFont="1" applyBorder="1" applyAlignment="1">
      <alignment horizontal="center" wrapText="1"/>
    </xf>
    <xf numFmtId="2" fontId="30" fillId="0" borderId="11" xfId="0" applyNumberFormat="1" applyFont="1" applyBorder="1" applyAlignment="1">
      <alignment wrapText="1"/>
    </xf>
    <xf numFmtId="0" fontId="32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4.emf" /><Relationship Id="rId3" Type="http://schemas.openxmlformats.org/officeDocument/2006/relationships/image" Target="../media/image17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Relationship Id="rId6" Type="http://schemas.openxmlformats.org/officeDocument/2006/relationships/image" Target="../media/image8.emf" /><Relationship Id="rId7" Type="http://schemas.openxmlformats.org/officeDocument/2006/relationships/image" Target="../media/image15.emf" /><Relationship Id="rId8" Type="http://schemas.openxmlformats.org/officeDocument/2006/relationships/image" Target="../media/image2.emf" /><Relationship Id="rId9" Type="http://schemas.openxmlformats.org/officeDocument/2006/relationships/image" Target="../media/image4.emf" /><Relationship Id="rId10" Type="http://schemas.openxmlformats.org/officeDocument/2006/relationships/image" Target="../media/image6.emf" /><Relationship Id="rId11" Type="http://schemas.openxmlformats.org/officeDocument/2006/relationships/image" Target="../media/image11.emf" /><Relationship Id="rId12" Type="http://schemas.openxmlformats.org/officeDocument/2006/relationships/image" Target="../media/image7.emf" /><Relationship Id="rId13" Type="http://schemas.openxmlformats.org/officeDocument/2006/relationships/image" Target="../media/image3.emf" /><Relationship Id="rId14" Type="http://schemas.openxmlformats.org/officeDocument/2006/relationships/image" Target="../media/image13.emf" /><Relationship Id="rId15" Type="http://schemas.openxmlformats.org/officeDocument/2006/relationships/image" Target="../media/image5.emf" /><Relationship Id="rId16" Type="http://schemas.openxmlformats.org/officeDocument/2006/relationships/image" Target="../media/image9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9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35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31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10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37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3" y="350"/>
            <a:ext cx="135" cy="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285750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5210175" cy="866775"/>
          <a:chOff x="16" y="51"/>
          <a:chExt cx="645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38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8" y="81"/>
            <a:ext cx="63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8" y="111"/>
            <a:ext cx="220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8" y="133"/>
            <a:ext cx="128" cy="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4</xdr:col>
      <xdr:colOff>257175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5181600" cy="885825"/>
          <a:chOff x="16" y="178"/>
          <a:chExt cx="644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5" y="188"/>
            <a:ext cx="203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30" y="242"/>
            <a:ext cx="206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5" y="211"/>
            <a:ext cx="63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5" y="264"/>
            <a:ext cx="133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23</xdr:row>
      <xdr:rowOff>38100</xdr:rowOff>
    </xdr:from>
    <xdr:to>
      <xdr:col>2</xdr:col>
      <xdr:colOff>1819275</xdr:colOff>
      <xdr:row>25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3762375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7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23</xdr:row>
      <xdr:rowOff>38100</xdr:rowOff>
    </xdr:from>
    <xdr:to>
      <xdr:col>4</xdr:col>
      <xdr:colOff>219075</xdr:colOff>
      <xdr:row>25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3762375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82</v>
      </c>
    </row>
    <row r="2" spans="1:25" ht="12.75">
      <c r="A2" s="5" t="s">
        <v>20</v>
      </c>
      <c r="B2" s="6" t="s">
        <v>90</v>
      </c>
      <c r="G2" t="s">
        <v>27</v>
      </c>
      <c r="H2">
        <v>4</v>
      </c>
      <c r="I2">
        <v>1</v>
      </c>
      <c r="J2" t="s">
        <v>96</v>
      </c>
      <c r="K2">
        <v>24</v>
      </c>
      <c r="L2">
        <v>4</v>
      </c>
      <c r="M2">
        <v>1</v>
      </c>
      <c r="Q2">
        <v>1</v>
      </c>
      <c r="R2">
        <v>1</v>
      </c>
      <c r="S2" t="s">
        <v>100</v>
      </c>
      <c r="U2">
        <v>1</v>
      </c>
      <c r="V2">
        <v>1000</v>
      </c>
      <c r="W2">
        <v>1</v>
      </c>
      <c r="X2">
        <v>1</v>
      </c>
      <c r="Y2">
        <v>6</v>
      </c>
    </row>
    <row r="3" spans="1:25" ht="12.75">
      <c r="A3" s="5" t="s">
        <v>59</v>
      </c>
      <c r="B3" s="6" t="s">
        <v>91</v>
      </c>
      <c r="I3">
        <v>2</v>
      </c>
      <c r="J3" t="s">
        <v>97</v>
      </c>
      <c r="K3">
        <v>29</v>
      </c>
      <c r="L3">
        <v>29</v>
      </c>
      <c r="M3">
        <v>1</v>
      </c>
      <c r="Q3">
        <v>1</v>
      </c>
      <c r="R3">
        <v>2</v>
      </c>
      <c r="S3" t="s">
        <v>101</v>
      </c>
      <c r="U3">
        <v>1</v>
      </c>
      <c r="V3">
        <v>10</v>
      </c>
      <c r="W3">
        <v>1</v>
      </c>
      <c r="X3">
        <v>0</v>
      </c>
      <c r="Y3">
        <v>6</v>
      </c>
    </row>
    <row r="4" spans="1:25" ht="12.75">
      <c r="A4" s="5" t="s">
        <v>78</v>
      </c>
      <c r="B4" s="6" t="s">
        <v>92</v>
      </c>
      <c r="I4">
        <v>3</v>
      </c>
      <c r="J4" t="s">
        <v>98</v>
      </c>
      <c r="K4">
        <v>25</v>
      </c>
      <c r="L4">
        <v>25</v>
      </c>
      <c r="M4">
        <v>1</v>
      </c>
      <c r="Q4">
        <v>1</v>
      </c>
      <c r="R4">
        <v>3</v>
      </c>
      <c r="S4" t="s">
        <v>102</v>
      </c>
      <c r="U4">
        <v>1</v>
      </c>
      <c r="V4">
        <v>100</v>
      </c>
      <c r="W4">
        <v>1</v>
      </c>
      <c r="X4">
        <v>2</v>
      </c>
      <c r="Y4">
        <v>6</v>
      </c>
    </row>
    <row r="5" spans="1:25" ht="12.75">
      <c r="A5" s="5" t="s">
        <v>21</v>
      </c>
      <c r="B5" s="6" t="s">
        <v>161</v>
      </c>
      <c r="I5">
        <v>4</v>
      </c>
      <c r="J5" t="s">
        <v>99</v>
      </c>
      <c r="K5">
        <v>9</v>
      </c>
      <c r="L5">
        <v>2</v>
      </c>
      <c r="M5">
        <v>0</v>
      </c>
      <c r="Q5">
        <v>1</v>
      </c>
      <c r="R5">
        <v>4</v>
      </c>
      <c r="S5" t="s">
        <v>103</v>
      </c>
      <c r="U5">
        <v>1</v>
      </c>
      <c r="V5">
        <v>0</v>
      </c>
      <c r="W5">
        <v>1</v>
      </c>
      <c r="X5">
        <v>3</v>
      </c>
      <c r="Y5">
        <v>6</v>
      </c>
    </row>
    <row r="6" spans="1:25" ht="12.75">
      <c r="A6" s="5" t="s">
        <v>22</v>
      </c>
      <c r="B6" s="6" t="s">
        <v>209</v>
      </c>
      <c r="Q6">
        <v>1</v>
      </c>
      <c r="R6">
        <v>5</v>
      </c>
      <c r="S6" t="s">
        <v>104</v>
      </c>
      <c r="U6">
        <v>1</v>
      </c>
      <c r="V6">
        <v>2</v>
      </c>
      <c r="W6">
        <v>0</v>
      </c>
      <c r="X6">
        <v>4</v>
      </c>
      <c r="Y6">
        <v>0</v>
      </c>
    </row>
    <row r="7" spans="1:25" ht="12.75">
      <c r="A7" s="5" t="s">
        <v>23</v>
      </c>
      <c r="B7" s="6" t="s">
        <v>93</v>
      </c>
      <c r="Q7">
        <v>1</v>
      </c>
      <c r="R7">
        <v>6</v>
      </c>
      <c r="S7" t="s">
        <v>105</v>
      </c>
      <c r="U7">
        <v>1</v>
      </c>
      <c r="V7">
        <v>2</v>
      </c>
      <c r="W7">
        <v>0</v>
      </c>
      <c r="X7">
        <v>5</v>
      </c>
      <c r="Y7">
        <v>0</v>
      </c>
    </row>
    <row r="8" spans="1:25" ht="12.75">
      <c r="A8" s="5" t="s">
        <v>24</v>
      </c>
      <c r="B8" s="6" t="s">
        <v>94</v>
      </c>
      <c r="Q8">
        <v>1</v>
      </c>
      <c r="R8">
        <v>7</v>
      </c>
      <c r="S8" t="s">
        <v>106</v>
      </c>
      <c r="U8">
        <v>1</v>
      </c>
      <c r="V8">
        <v>2</v>
      </c>
      <c r="W8">
        <v>0</v>
      </c>
      <c r="X8">
        <v>6</v>
      </c>
      <c r="Y8">
        <v>0</v>
      </c>
    </row>
    <row r="9" spans="1:25" ht="12.75">
      <c r="A9" s="5" t="s">
        <v>56</v>
      </c>
      <c r="B9" s="9" t="s">
        <v>208</v>
      </c>
      <c r="Q9">
        <v>1</v>
      </c>
      <c r="R9">
        <v>8</v>
      </c>
      <c r="S9" t="s">
        <v>107</v>
      </c>
      <c r="U9">
        <v>1</v>
      </c>
      <c r="V9">
        <v>2</v>
      </c>
      <c r="W9">
        <v>0</v>
      </c>
      <c r="X9">
        <v>7</v>
      </c>
      <c r="Y9">
        <v>0</v>
      </c>
    </row>
    <row r="10" spans="1:25" ht="12.75">
      <c r="A10" s="5" t="s">
        <v>57</v>
      </c>
      <c r="B10" s="9" t="s">
        <v>9</v>
      </c>
      <c r="Q10">
        <v>1</v>
      </c>
      <c r="R10">
        <v>9</v>
      </c>
      <c r="S10" t="s">
        <v>108</v>
      </c>
      <c r="U10">
        <v>1</v>
      </c>
      <c r="V10">
        <v>2</v>
      </c>
      <c r="W10">
        <v>0</v>
      </c>
      <c r="X10">
        <v>8</v>
      </c>
      <c r="Y10">
        <v>0</v>
      </c>
    </row>
    <row r="11" spans="1:25" ht="12.75">
      <c r="A11" s="5" t="s">
        <v>58</v>
      </c>
      <c r="B11" s="9" t="s">
        <v>15</v>
      </c>
      <c r="Q11">
        <v>1</v>
      </c>
      <c r="R11">
        <v>10</v>
      </c>
      <c r="S11" t="s">
        <v>109</v>
      </c>
      <c r="U11">
        <v>1</v>
      </c>
      <c r="V11">
        <v>2</v>
      </c>
      <c r="W11">
        <v>0</v>
      </c>
      <c r="X11">
        <v>9</v>
      </c>
      <c r="Y11">
        <v>0</v>
      </c>
    </row>
    <row r="12" spans="1:25" ht="12.75">
      <c r="A12" s="5" t="s">
        <v>60</v>
      </c>
      <c r="B12" s="6" t="s">
        <v>95</v>
      </c>
      <c r="Q12">
        <v>1</v>
      </c>
      <c r="R12">
        <v>11</v>
      </c>
      <c r="S12" t="s">
        <v>110</v>
      </c>
      <c r="U12">
        <v>1</v>
      </c>
      <c r="V12">
        <v>2</v>
      </c>
      <c r="W12">
        <v>0</v>
      </c>
      <c r="X12">
        <v>10</v>
      </c>
      <c r="Y12">
        <v>0</v>
      </c>
    </row>
    <row r="13" spans="1:25" ht="12.75">
      <c r="A13" s="5" t="s">
        <v>76</v>
      </c>
      <c r="B13" s="6">
        <v>4</v>
      </c>
      <c r="Q13">
        <v>1</v>
      </c>
      <c r="R13">
        <v>12</v>
      </c>
      <c r="S13" t="s">
        <v>111</v>
      </c>
      <c r="U13">
        <v>1</v>
      </c>
      <c r="V13">
        <v>2</v>
      </c>
      <c r="W13">
        <v>0</v>
      </c>
      <c r="X13">
        <v>11</v>
      </c>
      <c r="Y13">
        <v>0</v>
      </c>
    </row>
    <row r="14" spans="1:25" ht="12.75">
      <c r="A14" s="5" t="s">
        <v>77</v>
      </c>
      <c r="B14" s="6" t="s">
        <v>8</v>
      </c>
      <c r="Q14">
        <v>1</v>
      </c>
      <c r="R14">
        <v>13</v>
      </c>
      <c r="S14" t="s">
        <v>112</v>
      </c>
      <c r="U14">
        <v>1</v>
      </c>
      <c r="V14">
        <v>2</v>
      </c>
      <c r="W14">
        <v>0</v>
      </c>
      <c r="X14">
        <v>12</v>
      </c>
      <c r="Y14">
        <v>0</v>
      </c>
    </row>
    <row r="15" spans="1:25" ht="12.75">
      <c r="A15" s="5" t="s">
        <v>79</v>
      </c>
      <c r="B15" s="2" t="s">
        <v>5</v>
      </c>
      <c r="Q15">
        <v>1</v>
      </c>
      <c r="R15">
        <v>14</v>
      </c>
      <c r="S15" t="s">
        <v>113</v>
      </c>
      <c r="U15">
        <v>1</v>
      </c>
      <c r="V15">
        <v>2</v>
      </c>
      <c r="W15">
        <v>0</v>
      </c>
      <c r="X15">
        <v>13</v>
      </c>
      <c r="Y15">
        <v>0</v>
      </c>
    </row>
    <row r="16" spans="1:25" ht="12.75">
      <c r="A16" s="5" t="s">
        <v>80</v>
      </c>
      <c r="B16" s="2" t="s">
        <v>88</v>
      </c>
      <c r="Q16">
        <v>1</v>
      </c>
      <c r="R16">
        <v>15</v>
      </c>
      <c r="S16" t="s">
        <v>115</v>
      </c>
      <c r="U16">
        <v>1</v>
      </c>
      <c r="V16">
        <v>2</v>
      </c>
      <c r="W16">
        <v>0</v>
      </c>
      <c r="X16">
        <v>14</v>
      </c>
      <c r="Y16">
        <v>0</v>
      </c>
    </row>
    <row r="17" spans="1:25" ht="12.75">
      <c r="A17" s="5" t="s">
        <v>81</v>
      </c>
      <c r="B17" s="10" t="s">
        <v>89</v>
      </c>
      <c r="Q17">
        <v>1</v>
      </c>
      <c r="R17">
        <v>16</v>
      </c>
      <c r="S17" t="s">
        <v>117</v>
      </c>
      <c r="U17">
        <v>1</v>
      </c>
      <c r="V17">
        <v>2</v>
      </c>
      <c r="W17">
        <v>0</v>
      </c>
      <c r="X17">
        <v>15</v>
      </c>
      <c r="Y17">
        <v>0</v>
      </c>
    </row>
    <row r="18" spans="1:25" ht="12.75">
      <c r="A18" s="5" t="s">
        <v>3</v>
      </c>
      <c r="B18" s="2" t="s">
        <v>5</v>
      </c>
      <c r="Q18">
        <v>1</v>
      </c>
      <c r="R18">
        <v>17</v>
      </c>
      <c r="S18" t="s">
        <v>119</v>
      </c>
      <c r="U18">
        <v>1</v>
      </c>
      <c r="V18">
        <v>2</v>
      </c>
      <c r="W18">
        <v>0</v>
      </c>
      <c r="X18">
        <v>16</v>
      </c>
      <c r="Y18">
        <v>0</v>
      </c>
    </row>
    <row r="19" spans="1:25" ht="12.75">
      <c r="A19" s="5" t="s">
        <v>1</v>
      </c>
      <c r="B19" s="2" t="s">
        <v>0</v>
      </c>
      <c r="Q19">
        <v>1</v>
      </c>
      <c r="R19">
        <v>18</v>
      </c>
      <c r="S19" t="s">
        <v>121</v>
      </c>
      <c r="U19">
        <v>1</v>
      </c>
      <c r="V19">
        <v>2</v>
      </c>
      <c r="W19">
        <v>0</v>
      </c>
      <c r="X19">
        <v>17</v>
      </c>
      <c r="Y19">
        <v>0</v>
      </c>
    </row>
    <row r="20" spans="1:25" ht="12.75">
      <c r="A20" s="5" t="s">
        <v>83</v>
      </c>
      <c r="B20" s="2" t="s">
        <v>5</v>
      </c>
      <c r="Q20">
        <v>1</v>
      </c>
      <c r="R20">
        <v>19</v>
      </c>
      <c r="S20" t="s">
        <v>123</v>
      </c>
      <c r="U20">
        <v>1</v>
      </c>
      <c r="V20">
        <v>2</v>
      </c>
      <c r="W20">
        <v>0</v>
      </c>
      <c r="X20">
        <v>18</v>
      </c>
      <c r="Y20">
        <v>0</v>
      </c>
    </row>
    <row r="21" spans="1:25" ht="12.75">
      <c r="A21" s="5" t="s">
        <v>84</v>
      </c>
      <c r="B21" s="2" t="s">
        <v>5</v>
      </c>
      <c r="Q21">
        <v>1</v>
      </c>
      <c r="R21">
        <v>20</v>
      </c>
      <c r="S21" t="s">
        <v>125</v>
      </c>
      <c r="U21">
        <v>1</v>
      </c>
      <c r="V21">
        <v>2</v>
      </c>
      <c r="W21">
        <v>0</v>
      </c>
      <c r="X21">
        <v>19</v>
      </c>
      <c r="Y21">
        <v>0</v>
      </c>
    </row>
    <row r="22" spans="1:25" ht="12.75">
      <c r="A22" s="5" t="s">
        <v>85</v>
      </c>
      <c r="Q22">
        <v>1</v>
      </c>
      <c r="R22">
        <v>21</v>
      </c>
      <c r="S22" t="s">
        <v>127</v>
      </c>
      <c r="U22">
        <v>1</v>
      </c>
      <c r="V22">
        <v>2</v>
      </c>
      <c r="W22">
        <v>0</v>
      </c>
      <c r="X22">
        <v>20</v>
      </c>
      <c r="Y22">
        <v>0</v>
      </c>
    </row>
    <row r="23" spans="1:25" ht="12.75">
      <c r="A23" s="5" t="s">
        <v>86</v>
      </c>
      <c r="Q23">
        <v>1</v>
      </c>
      <c r="R23">
        <v>22</v>
      </c>
      <c r="S23" t="s">
        <v>129</v>
      </c>
      <c r="U23">
        <v>1</v>
      </c>
      <c r="V23">
        <v>2</v>
      </c>
      <c r="W23">
        <v>0</v>
      </c>
      <c r="X23">
        <v>21</v>
      </c>
      <c r="Y23">
        <v>0</v>
      </c>
    </row>
    <row r="24" spans="1:25" ht="13.5" thickBot="1">
      <c r="A24" t="s">
        <v>37</v>
      </c>
      <c r="B24" s="2" t="s">
        <v>5</v>
      </c>
      <c r="Q24">
        <v>1</v>
      </c>
      <c r="R24">
        <v>23</v>
      </c>
      <c r="S24" t="s">
        <v>131</v>
      </c>
      <c r="U24">
        <v>1</v>
      </c>
      <c r="V24">
        <v>2</v>
      </c>
      <c r="W24">
        <v>0</v>
      </c>
      <c r="X24">
        <v>22</v>
      </c>
      <c r="Y24">
        <v>0</v>
      </c>
    </row>
    <row r="25" spans="1:25" ht="13.5" thickBot="1">
      <c r="A25" s="1"/>
      <c r="B25" s="2" t="s">
        <v>5</v>
      </c>
      <c r="Q25">
        <v>1</v>
      </c>
      <c r="R25">
        <v>24</v>
      </c>
      <c r="S25" t="s">
        <v>132</v>
      </c>
      <c r="U25">
        <v>1</v>
      </c>
      <c r="V25">
        <v>2</v>
      </c>
      <c r="W25">
        <v>0</v>
      </c>
      <c r="X25">
        <v>23</v>
      </c>
      <c r="Y25">
        <v>0</v>
      </c>
    </row>
    <row r="26" spans="2:25" ht="12.75">
      <c r="B26" s="2" t="s">
        <v>5</v>
      </c>
      <c r="Q26">
        <v>2</v>
      </c>
      <c r="R26">
        <v>1</v>
      </c>
      <c r="S26" t="s">
        <v>100</v>
      </c>
      <c r="U26">
        <v>1</v>
      </c>
      <c r="V26">
        <v>1000</v>
      </c>
      <c r="W26">
        <v>1</v>
      </c>
      <c r="X26">
        <v>1</v>
      </c>
      <c r="Y26">
        <v>0</v>
      </c>
    </row>
    <row r="27" spans="1:25" ht="12.75">
      <c r="A27" t="s">
        <v>38</v>
      </c>
      <c r="B27" s="2" t="s">
        <v>5</v>
      </c>
      <c r="Q27">
        <v>2</v>
      </c>
      <c r="R27">
        <v>2</v>
      </c>
      <c r="S27" t="s">
        <v>101</v>
      </c>
      <c r="U27">
        <v>1</v>
      </c>
      <c r="V27">
        <v>6</v>
      </c>
      <c r="W27">
        <v>1</v>
      </c>
      <c r="X27">
        <v>0</v>
      </c>
      <c r="Y27">
        <v>0</v>
      </c>
    </row>
    <row r="28" spans="1:25" ht="12.75">
      <c r="A28" s="3"/>
      <c r="B28" s="2" t="s">
        <v>5</v>
      </c>
      <c r="Q28">
        <v>2</v>
      </c>
      <c r="R28">
        <v>3</v>
      </c>
      <c r="S28" t="s">
        <v>102</v>
      </c>
      <c r="U28">
        <v>1</v>
      </c>
      <c r="V28">
        <v>100</v>
      </c>
      <c r="W28">
        <v>1</v>
      </c>
      <c r="X28">
        <v>2</v>
      </c>
      <c r="Y28">
        <v>0</v>
      </c>
    </row>
    <row r="29" spans="2:25" ht="12.75">
      <c r="B29" s="2" t="s">
        <v>5</v>
      </c>
      <c r="Q29">
        <v>2</v>
      </c>
      <c r="R29">
        <v>4</v>
      </c>
      <c r="S29" t="s">
        <v>134</v>
      </c>
      <c r="U29">
        <v>1</v>
      </c>
      <c r="V29">
        <v>3</v>
      </c>
      <c r="W29">
        <v>1</v>
      </c>
      <c r="X29">
        <v>0</v>
      </c>
      <c r="Y29">
        <v>0</v>
      </c>
    </row>
    <row r="30" spans="2:25" ht="12.75">
      <c r="B30" s="2" t="s">
        <v>5</v>
      </c>
      <c r="Q30">
        <v>2</v>
      </c>
      <c r="R30">
        <v>5</v>
      </c>
      <c r="S30" t="s">
        <v>135</v>
      </c>
      <c r="U30">
        <v>1</v>
      </c>
      <c r="V30">
        <v>4</v>
      </c>
      <c r="W30">
        <v>1</v>
      </c>
      <c r="X30">
        <v>0</v>
      </c>
      <c r="Y30">
        <v>0</v>
      </c>
    </row>
    <row r="31" spans="1:25" ht="12.75">
      <c r="A31" s="7" t="s">
        <v>40</v>
      </c>
      <c r="B31" s="8" t="s">
        <v>7</v>
      </c>
      <c r="Q31">
        <v>2</v>
      </c>
      <c r="R31">
        <v>6</v>
      </c>
      <c r="S31" t="s">
        <v>136</v>
      </c>
      <c r="U31">
        <v>1</v>
      </c>
      <c r="V31">
        <v>7</v>
      </c>
      <c r="W31">
        <v>1</v>
      </c>
      <c r="X31">
        <v>0</v>
      </c>
      <c r="Y31">
        <v>0</v>
      </c>
    </row>
    <row r="32" spans="1:25" ht="12.75">
      <c r="A32" s="7" t="s">
        <v>41</v>
      </c>
      <c r="B32" s="8" t="s">
        <v>8</v>
      </c>
      <c r="Q32">
        <v>2</v>
      </c>
      <c r="R32">
        <v>7</v>
      </c>
      <c r="S32" t="s">
        <v>137</v>
      </c>
      <c r="U32">
        <v>1</v>
      </c>
      <c r="V32">
        <v>3</v>
      </c>
      <c r="W32">
        <v>1</v>
      </c>
      <c r="X32">
        <v>0</v>
      </c>
      <c r="Y32">
        <v>0</v>
      </c>
    </row>
    <row r="33" spans="1:25" ht="12.75">
      <c r="A33" s="7" t="s">
        <v>42</v>
      </c>
      <c r="B33" s="8" t="s">
        <v>9</v>
      </c>
      <c r="Q33">
        <v>2</v>
      </c>
      <c r="R33">
        <v>8</v>
      </c>
      <c r="S33" t="s">
        <v>138</v>
      </c>
      <c r="U33">
        <v>1</v>
      </c>
      <c r="V33">
        <v>3</v>
      </c>
      <c r="W33">
        <v>1</v>
      </c>
      <c r="X33">
        <v>0</v>
      </c>
      <c r="Y33">
        <v>0</v>
      </c>
    </row>
    <row r="34" spans="1:25" ht="12.75">
      <c r="A34" s="7" t="s">
        <v>43</v>
      </c>
      <c r="B34" s="8" t="s">
        <v>10</v>
      </c>
      <c r="Q34">
        <v>2</v>
      </c>
      <c r="R34">
        <v>9</v>
      </c>
      <c r="S34" t="s">
        <v>104</v>
      </c>
      <c r="U34">
        <v>1</v>
      </c>
      <c r="V34">
        <v>2</v>
      </c>
      <c r="W34">
        <v>0</v>
      </c>
      <c r="X34">
        <v>4</v>
      </c>
      <c r="Y34">
        <v>0</v>
      </c>
    </row>
    <row r="35" spans="2:25" ht="12.75">
      <c r="B35" s="2" t="s">
        <v>5</v>
      </c>
      <c r="Q35">
        <v>2</v>
      </c>
      <c r="R35">
        <v>10</v>
      </c>
      <c r="S35" t="s">
        <v>139</v>
      </c>
      <c r="U35">
        <v>1</v>
      </c>
      <c r="V35">
        <v>2</v>
      </c>
      <c r="W35">
        <v>0</v>
      </c>
      <c r="X35">
        <v>5</v>
      </c>
      <c r="Y35">
        <v>0</v>
      </c>
    </row>
    <row r="36" spans="1:25" ht="12.75">
      <c r="A36" s="7" t="s">
        <v>44</v>
      </c>
      <c r="B36" s="8" t="s">
        <v>7</v>
      </c>
      <c r="Q36">
        <v>2</v>
      </c>
      <c r="R36">
        <v>11</v>
      </c>
      <c r="S36" t="s">
        <v>106</v>
      </c>
      <c r="U36">
        <v>1</v>
      </c>
      <c r="V36">
        <v>2</v>
      </c>
      <c r="W36">
        <v>0</v>
      </c>
      <c r="X36">
        <v>6</v>
      </c>
      <c r="Y36">
        <v>0</v>
      </c>
    </row>
    <row r="37" spans="1:25" ht="12.75">
      <c r="A37" s="7" t="s">
        <v>45</v>
      </c>
      <c r="B37" s="8" t="s">
        <v>8</v>
      </c>
      <c r="Q37">
        <v>2</v>
      </c>
      <c r="R37">
        <v>12</v>
      </c>
      <c r="S37" t="s">
        <v>107</v>
      </c>
      <c r="U37">
        <v>1</v>
      </c>
      <c r="V37">
        <v>2</v>
      </c>
      <c r="W37">
        <v>0</v>
      </c>
      <c r="X37">
        <v>7</v>
      </c>
      <c r="Y37">
        <v>0</v>
      </c>
    </row>
    <row r="38" spans="1:25" ht="12.75">
      <c r="A38" s="7" t="s">
        <v>46</v>
      </c>
      <c r="B38" s="8" t="s">
        <v>9</v>
      </c>
      <c r="Q38">
        <v>2</v>
      </c>
      <c r="R38">
        <v>13</v>
      </c>
      <c r="S38" t="s">
        <v>61</v>
      </c>
      <c r="U38">
        <v>1</v>
      </c>
      <c r="V38">
        <v>2</v>
      </c>
      <c r="W38">
        <v>0</v>
      </c>
      <c r="X38">
        <v>8</v>
      </c>
      <c r="Y38">
        <v>0</v>
      </c>
    </row>
    <row r="39" spans="1:25" ht="12.75">
      <c r="A39" s="7" t="s">
        <v>47</v>
      </c>
      <c r="B39" s="8" t="s">
        <v>10</v>
      </c>
      <c r="Q39">
        <v>2</v>
      </c>
      <c r="R39">
        <v>14</v>
      </c>
      <c r="S39" t="s">
        <v>109</v>
      </c>
      <c r="U39">
        <v>1</v>
      </c>
      <c r="V39">
        <v>2</v>
      </c>
      <c r="W39">
        <v>0</v>
      </c>
      <c r="X39">
        <v>9</v>
      </c>
      <c r="Y39">
        <v>0</v>
      </c>
    </row>
    <row r="40" spans="1:25" ht="12.75">
      <c r="A40" s="7" t="s">
        <v>48</v>
      </c>
      <c r="B40" s="8" t="s">
        <v>11</v>
      </c>
      <c r="Q40">
        <v>2</v>
      </c>
      <c r="R40">
        <v>15</v>
      </c>
      <c r="S40" t="s">
        <v>110</v>
      </c>
      <c r="U40">
        <v>1</v>
      </c>
      <c r="V40">
        <v>2</v>
      </c>
      <c r="W40">
        <v>0</v>
      </c>
      <c r="X40">
        <v>10</v>
      </c>
      <c r="Y40">
        <v>0</v>
      </c>
    </row>
    <row r="41" spans="1:25" ht="12.75">
      <c r="A41" s="7" t="s">
        <v>49</v>
      </c>
      <c r="B41" s="8" t="s">
        <v>12</v>
      </c>
      <c r="Q41">
        <v>2</v>
      </c>
      <c r="R41">
        <v>16</v>
      </c>
      <c r="S41" t="s">
        <v>111</v>
      </c>
      <c r="U41">
        <v>1</v>
      </c>
      <c r="V41">
        <v>2</v>
      </c>
      <c r="W41">
        <v>0</v>
      </c>
      <c r="X41">
        <v>11</v>
      </c>
      <c r="Y41">
        <v>0</v>
      </c>
    </row>
    <row r="42" spans="1:25" ht="12.75">
      <c r="A42" s="7" t="s">
        <v>50</v>
      </c>
      <c r="B42" s="8" t="s">
        <v>13</v>
      </c>
      <c r="Q42">
        <v>2</v>
      </c>
      <c r="R42">
        <v>17</v>
      </c>
      <c r="S42" t="s">
        <v>112</v>
      </c>
      <c r="U42">
        <v>1</v>
      </c>
      <c r="V42">
        <v>2</v>
      </c>
      <c r="W42">
        <v>0</v>
      </c>
      <c r="X42">
        <v>12</v>
      </c>
      <c r="Y42">
        <v>0</v>
      </c>
    </row>
    <row r="43" spans="1:25" ht="12.75">
      <c r="A43" s="7" t="s">
        <v>51</v>
      </c>
      <c r="B43" s="8" t="s">
        <v>14</v>
      </c>
      <c r="Q43">
        <v>2</v>
      </c>
      <c r="R43">
        <v>18</v>
      </c>
      <c r="S43" s="2" t="s">
        <v>113</v>
      </c>
      <c r="U43">
        <v>1</v>
      </c>
      <c r="V43">
        <v>2</v>
      </c>
      <c r="W43">
        <v>0</v>
      </c>
      <c r="X43">
        <v>13</v>
      </c>
      <c r="Y43">
        <v>0</v>
      </c>
    </row>
    <row r="44" spans="1:25" ht="12.75">
      <c r="A44" s="7" t="s">
        <v>52</v>
      </c>
      <c r="B44" s="8" t="s">
        <v>15</v>
      </c>
      <c r="Q44">
        <v>2</v>
      </c>
      <c r="R44">
        <v>19</v>
      </c>
      <c r="S44" s="2" t="s">
        <v>115</v>
      </c>
      <c r="U44">
        <v>1</v>
      </c>
      <c r="V44">
        <v>2</v>
      </c>
      <c r="W44">
        <v>0</v>
      </c>
      <c r="X44">
        <v>14</v>
      </c>
      <c r="Y44">
        <v>0</v>
      </c>
    </row>
    <row r="45" spans="1:25" ht="12.75">
      <c r="A45" s="7" t="s">
        <v>53</v>
      </c>
      <c r="B45" s="8" t="s">
        <v>16</v>
      </c>
      <c r="Q45">
        <v>2</v>
      </c>
      <c r="R45">
        <v>20</v>
      </c>
      <c r="S45" s="2" t="s">
        <v>62</v>
      </c>
      <c r="U45">
        <v>1</v>
      </c>
      <c r="V45">
        <v>2</v>
      </c>
      <c r="W45">
        <v>0</v>
      </c>
      <c r="X45">
        <v>15</v>
      </c>
      <c r="Y45">
        <v>0</v>
      </c>
    </row>
    <row r="46" spans="1:25" ht="12.75">
      <c r="A46" s="7" t="s">
        <v>54</v>
      </c>
      <c r="B46" s="8" t="s">
        <v>17</v>
      </c>
      <c r="Q46">
        <v>2</v>
      </c>
      <c r="R46">
        <v>21</v>
      </c>
      <c r="S46" s="2" t="s">
        <v>119</v>
      </c>
      <c r="U46">
        <v>1</v>
      </c>
      <c r="V46">
        <v>2</v>
      </c>
      <c r="W46">
        <v>0</v>
      </c>
      <c r="X46">
        <v>16</v>
      </c>
      <c r="Y46">
        <v>0</v>
      </c>
    </row>
    <row r="47" spans="1:25" ht="12.75">
      <c r="A47" s="7" t="s">
        <v>55</v>
      </c>
      <c r="B47" s="8" t="s">
        <v>18</v>
      </c>
      <c r="Q47">
        <v>2</v>
      </c>
      <c r="R47">
        <v>22</v>
      </c>
      <c r="S47" s="2" t="s">
        <v>121</v>
      </c>
      <c r="U47">
        <v>1</v>
      </c>
      <c r="V47">
        <v>2</v>
      </c>
      <c r="W47">
        <v>0</v>
      </c>
      <c r="X47">
        <v>17</v>
      </c>
      <c r="Y47">
        <v>0</v>
      </c>
    </row>
    <row r="48" spans="2:25" ht="12.75">
      <c r="B48" s="2" t="s">
        <v>5</v>
      </c>
      <c r="Q48">
        <v>2</v>
      </c>
      <c r="R48">
        <v>23</v>
      </c>
      <c r="S48" s="2" t="s">
        <v>123</v>
      </c>
      <c r="U48">
        <v>1</v>
      </c>
      <c r="V48">
        <v>2</v>
      </c>
      <c r="W48">
        <v>0</v>
      </c>
      <c r="X48">
        <v>18</v>
      </c>
      <c r="Y48">
        <v>0</v>
      </c>
    </row>
    <row r="49" spans="2:25" ht="12.75">
      <c r="B49" s="2" t="s">
        <v>5</v>
      </c>
      <c r="Q49">
        <v>2</v>
      </c>
      <c r="R49">
        <v>24</v>
      </c>
      <c r="S49" s="2" t="s">
        <v>125</v>
      </c>
      <c r="U49">
        <v>1</v>
      </c>
      <c r="V49">
        <v>2</v>
      </c>
      <c r="W49">
        <v>0</v>
      </c>
      <c r="X49">
        <v>19</v>
      </c>
      <c r="Y49">
        <v>0</v>
      </c>
    </row>
    <row r="50" spans="2:25" ht="12.75">
      <c r="B50" s="2" t="s">
        <v>5</v>
      </c>
      <c r="Q50">
        <v>2</v>
      </c>
      <c r="R50">
        <v>25</v>
      </c>
      <c r="S50" s="2" t="s">
        <v>127</v>
      </c>
      <c r="U50">
        <v>1</v>
      </c>
      <c r="V50">
        <v>2</v>
      </c>
      <c r="W50">
        <v>0</v>
      </c>
      <c r="X50">
        <v>20</v>
      </c>
      <c r="Y50">
        <v>0</v>
      </c>
    </row>
    <row r="51" spans="2:25" ht="12.75">
      <c r="B51" s="2" t="s">
        <v>5</v>
      </c>
      <c r="Q51">
        <v>2</v>
      </c>
      <c r="R51">
        <v>26</v>
      </c>
      <c r="S51" s="2" t="s">
        <v>129</v>
      </c>
      <c r="U51">
        <v>1</v>
      </c>
      <c r="V51">
        <v>2</v>
      </c>
      <c r="W51">
        <v>0</v>
      </c>
      <c r="X51">
        <v>21</v>
      </c>
      <c r="Y51">
        <v>0</v>
      </c>
    </row>
    <row r="52" spans="2:25" ht="12.75">
      <c r="B52" s="2" t="s">
        <v>5</v>
      </c>
      <c r="Q52">
        <v>2</v>
      </c>
      <c r="R52">
        <v>27</v>
      </c>
      <c r="S52" s="2" t="s">
        <v>131</v>
      </c>
      <c r="U52">
        <v>1</v>
      </c>
      <c r="V52">
        <v>2</v>
      </c>
      <c r="W52">
        <v>0</v>
      </c>
      <c r="X52">
        <v>22</v>
      </c>
      <c r="Y52">
        <v>0</v>
      </c>
    </row>
    <row r="53" spans="2:25" ht="12.75">
      <c r="B53" s="2" t="s">
        <v>5</v>
      </c>
      <c r="Q53">
        <v>2</v>
      </c>
      <c r="R53">
        <v>28</v>
      </c>
      <c r="S53" s="2" t="s">
        <v>132</v>
      </c>
      <c r="U53">
        <v>1</v>
      </c>
      <c r="V53">
        <v>2</v>
      </c>
      <c r="W53">
        <v>0</v>
      </c>
      <c r="X53">
        <v>23</v>
      </c>
      <c r="Y53">
        <v>0</v>
      </c>
    </row>
    <row r="54" spans="2:25" ht="12.75">
      <c r="B54" s="2" t="s">
        <v>5</v>
      </c>
      <c r="Q54">
        <v>2</v>
      </c>
      <c r="R54">
        <v>29</v>
      </c>
      <c r="S54" s="2" t="s">
        <v>97</v>
      </c>
      <c r="U54">
        <v>1</v>
      </c>
      <c r="V54">
        <v>254</v>
      </c>
      <c r="W54">
        <v>1</v>
      </c>
      <c r="X54">
        <v>3</v>
      </c>
      <c r="Y54">
        <v>7</v>
      </c>
    </row>
    <row r="55" spans="2:25" ht="12.75">
      <c r="B55" s="2" t="s">
        <v>5</v>
      </c>
      <c r="Q55">
        <v>3</v>
      </c>
      <c r="R55">
        <v>1</v>
      </c>
      <c r="S55" s="2" t="s">
        <v>100</v>
      </c>
      <c r="U55">
        <v>1</v>
      </c>
      <c r="V55">
        <v>1000</v>
      </c>
      <c r="W55">
        <v>1</v>
      </c>
      <c r="X55">
        <v>1</v>
      </c>
      <c r="Y55">
        <v>6</v>
      </c>
    </row>
    <row r="56" spans="2:25" ht="12.75">
      <c r="B56" s="2" t="s">
        <v>5</v>
      </c>
      <c r="Q56">
        <v>3</v>
      </c>
      <c r="R56">
        <v>2</v>
      </c>
      <c r="S56" s="2" t="s">
        <v>101</v>
      </c>
      <c r="U56">
        <v>1</v>
      </c>
      <c r="V56">
        <v>0</v>
      </c>
      <c r="W56">
        <v>1</v>
      </c>
      <c r="X56">
        <v>0</v>
      </c>
      <c r="Y56">
        <v>6</v>
      </c>
    </row>
    <row r="57" spans="2:25" ht="12.75">
      <c r="B57" s="2" t="s">
        <v>5</v>
      </c>
      <c r="Q57">
        <v>3</v>
      </c>
      <c r="R57">
        <v>3</v>
      </c>
      <c r="S57" s="2" t="s">
        <v>102</v>
      </c>
      <c r="U57">
        <v>1</v>
      </c>
      <c r="V57">
        <v>100</v>
      </c>
      <c r="W57">
        <v>1</v>
      </c>
      <c r="X57">
        <v>2</v>
      </c>
      <c r="Y57">
        <v>6</v>
      </c>
    </row>
    <row r="58" spans="2:25" ht="12.75">
      <c r="B58" s="2" t="s">
        <v>5</v>
      </c>
      <c r="Q58">
        <v>3</v>
      </c>
      <c r="R58">
        <v>4</v>
      </c>
      <c r="S58" s="2" t="s">
        <v>63</v>
      </c>
      <c r="U58">
        <v>1</v>
      </c>
      <c r="V58">
        <v>100</v>
      </c>
      <c r="W58">
        <v>1</v>
      </c>
      <c r="X58">
        <v>3</v>
      </c>
      <c r="Y58">
        <v>0</v>
      </c>
    </row>
    <row r="59" spans="2:25" ht="12.75">
      <c r="B59" s="2" t="s">
        <v>5</v>
      </c>
      <c r="Q59">
        <v>3</v>
      </c>
      <c r="R59">
        <v>5</v>
      </c>
      <c r="S59" s="2" t="s">
        <v>104</v>
      </c>
      <c r="U59">
        <v>1</v>
      </c>
      <c r="V59">
        <v>2</v>
      </c>
      <c r="W59">
        <v>0</v>
      </c>
      <c r="X59">
        <v>4</v>
      </c>
      <c r="Y59">
        <v>0</v>
      </c>
    </row>
    <row r="60" spans="2:25" ht="12.75">
      <c r="B60" s="2" t="s">
        <v>5</v>
      </c>
      <c r="Q60">
        <v>3</v>
      </c>
      <c r="R60">
        <v>6</v>
      </c>
      <c r="S60" s="2" t="s">
        <v>64</v>
      </c>
      <c r="U60">
        <v>1</v>
      </c>
      <c r="V60">
        <v>2</v>
      </c>
      <c r="W60">
        <v>0</v>
      </c>
      <c r="X60">
        <v>5</v>
      </c>
      <c r="Y60">
        <v>0</v>
      </c>
    </row>
    <row r="61" spans="2:25" ht="12.75">
      <c r="B61" s="2" t="s">
        <v>5</v>
      </c>
      <c r="Q61">
        <v>3</v>
      </c>
      <c r="R61">
        <v>7</v>
      </c>
      <c r="S61" s="2" t="s">
        <v>106</v>
      </c>
      <c r="U61">
        <v>1</v>
      </c>
      <c r="V61">
        <v>2</v>
      </c>
      <c r="W61">
        <v>0</v>
      </c>
      <c r="X61">
        <v>6</v>
      </c>
      <c r="Y61">
        <v>0</v>
      </c>
    </row>
    <row r="62" spans="2:25" ht="12.75">
      <c r="B62" s="2" t="s">
        <v>5</v>
      </c>
      <c r="Q62">
        <v>3</v>
      </c>
      <c r="R62">
        <v>8</v>
      </c>
      <c r="S62" t="s">
        <v>107</v>
      </c>
      <c r="U62">
        <v>1</v>
      </c>
      <c r="V62">
        <v>2</v>
      </c>
      <c r="W62">
        <v>0</v>
      </c>
      <c r="X62">
        <v>7</v>
      </c>
      <c r="Y62">
        <v>0</v>
      </c>
    </row>
    <row r="63" spans="2:25" ht="12.75">
      <c r="B63" s="2" t="s">
        <v>5</v>
      </c>
      <c r="Q63">
        <v>3</v>
      </c>
      <c r="R63">
        <v>9</v>
      </c>
      <c r="S63" t="s">
        <v>61</v>
      </c>
      <c r="U63">
        <v>1</v>
      </c>
      <c r="V63">
        <v>2</v>
      </c>
      <c r="W63">
        <v>0</v>
      </c>
      <c r="X63">
        <v>8</v>
      </c>
      <c r="Y63">
        <v>0</v>
      </c>
    </row>
    <row r="64" spans="2:25" ht="12.75">
      <c r="B64" s="2" t="s">
        <v>5</v>
      </c>
      <c r="Q64">
        <v>3</v>
      </c>
      <c r="R64">
        <v>10</v>
      </c>
      <c r="S64" t="s">
        <v>109</v>
      </c>
      <c r="U64">
        <v>1</v>
      </c>
      <c r="V64">
        <v>2</v>
      </c>
      <c r="W64">
        <v>0</v>
      </c>
      <c r="X64">
        <v>9</v>
      </c>
      <c r="Y64">
        <v>0</v>
      </c>
    </row>
    <row r="65" spans="2:25" ht="12.75">
      <c r="B65" s="2" t="s">
        <v>5</v>
      </c>
      <c r="Q65">
        <v>3</v>
      </c>
      <c r="R65">
        <v>11</v>
      </c>
      <c r="S65" t="s">
        <v>110</v>
      </c>
      <c r="U65">
        <v>1</v>
      </c>
      <c r="V65">
        <v>2</v>
      </c>
      <c r="W65">
        <v>0</v>
      </c>
      <c r="X65">
        <v>10</v>
      </c>
      <c r="Y65">
        <v>0</v>
      </c>
    </row>
    <row r="66" spans="2:25" ht="12.75">
      <c r="B66" s="2" t="s">
        <v>5</v>
      </c>
      <c r="Q66">
        <v>3</v>
      </c>
      <c r="R66">
        <v>12</v>
      </c>
      <c r="S66" t="s">
        <v>111</v>
      </c>
      <c r="U66">
        <v>1</v>
      </c>
      <c r="V66">
        <v>2</v>
      </c>
      <c r="W66">
        <v>0</v>
      </c>
      <c r="X66">
        <v>11</v>
      </c>
      <c r="Y66">
        <v>0</v>
      </c>
    </row>
    <row r="67" spans="2:25" ht="12.75">
      <c r="B67" s="2" t="s">
        <v>5</v>
      </c>
      <c r="Q67">
        <v>3</v>
      </c>
      <c r="R67">
        <v>13</v>
      </c>
      <c r="S67" t="s">
        <v>112</v>
      </c>
      <c r="U67">
        <v>1</v>
      </c>
      <c r="V67">
        <v>2</v>
      </c>
      <c r="W67">
        <v>0</v>
      </c>
      <c r="X67">
        <v>12</v>
      </c>
      <c r="Y67">
        <v>0</v>
      </c>
    </row>
    <row r="68" spans="2:25" ht="12.75">
      <c r="B68" s="2" t="s">
        <v>5</v>
      </c>
      <c r="Q68">
        <v>3</v>
      </c>
      <c r="R68">
        <v>14</v>
      </c>
      <c r="S68" t="s">
        <v>113</v>
      </c>
      <c r="U68">
        <v>1</v>
      </c>
      <c r="V68">
        <v>2</v>
      </c>
      <c r="W68">
        <v>0</v>
      </c>
      <c r="X68">
        <v>13</v>
      </c>
      <c r="Y68">
        <v>0</v>
      </c>
    </row>
    <row r="69" spans="2:25" ht="12.75">
      <c r="B69" s="2" t="s">
        <v>5</v>
      </c>
      <c r="Q69">
        <v>3</v>
      </c>
      <c r="R69">
        <v>15</v>
      </c>
      <c r="S69" t="s">
        <v>65</v>
      </c>
      <c r="U69">
        <v>1</v>
      </c>
      <c r="V69">
        <v>2</v>
      </c>
      <c r="W69">
        <v>0</v>
      </c>
      <c r="X69">
        <v>14</v>
      </c>
      <c r="Y69">
        <v>0</v>
      </c>
    </row>
    <row r="70" spans="2:25" ht="12.75">
      <c r="B70" s="2" t="s">
        <v>5</v>
      </c>
      <c r="Q70">
        <v>3</v>
      </c>
      <c r="R70">
        <v>16</v>
      </c>
      <c r="S70" t="s">
        <v>62</v>
      </c>
      <c r="U70">
        <v>1</v>
      </c>
      <c r="V70">
        <v>2</v>
      </c>
      <c r="W70">
        <v>0</v>
      </c>
      <c r="X70">
        <v>15</v>
      </c>
      <c r="Y70">
        <v>0</v>
      </c>
    </row>
    <row r="71" spans="2:25" ht="12.75">
      <c r="B71" s="2" t="s">
        <v>5</v>
      </c>
      <c r="Q71">
        <v>3</v>
      </c>
      <c r="R71">
        <v>17</v>
      </c>
      <c r="S71" t="s">
        <v>119</v>
      </c>
      <c r="U71">
        <v>1</v>
      </c>
      <c r="V71">
        <v>2</v>
      </c>
      <c r="W71">
        <v>0</v>
      </c>
      <c r="X71">
        <v>16</v>
      </c>
      <c r="Y71">
        <v>0</v>
      </c>
    </row>
    <row r="72" spans="2:25" ht="12.75">
      <c r="B72" s="2" t="s">
        <v>5</v>
      </c>
      <c r="Q72">
        <v>3</v>
      </c>
      <c r="R72">
        <v>18</v>
      </c>
      <c r="S72" t="s">
        <v>62</v>
      </c>
      <c r="U72">
        <v>1</v>
      </c>
      <c r="V72">
        <v>2</v>
      </c>
      <c r="W72">
        <v>0</v>
      </c>
      <c r="X72">
        <v>17</v>
      </c>
      <c r="Y72">
        <v>0</v>
      </c>
    </row>
    <row r="73" spans="2:25" ht="12.75">
      <c r="B73" s="2" t="s">
        <v>5</v>
      </c>
      <c r="Q73">
        <v>3</v>
      </c>
      <c r="R73">
        <v>19</v>
      </c>
      <c r="S73" t="s">
        <v>123</v>
      </c>
      <c r="U73">
        <v>1</v>
      </c>
      <c r="V73">
        <v>2</v>
      </c>
      <c r="W73">
        <v>0</v>
      </c>
      <c r="X73">
        <v>18</v>
      </c>
      <c r="Y73">
        <v>0</v>
      </c>
    </row>
    <row r="74" spans="2:25" ht="12.75">
      <c r="B74" s="2" t="s">
        <v>5</v>
      </c>
      <c r="Q74">
        <v>3</v>
      </c>
      <c r="R74">
        <v>20</v>
      </c>
      <c r="S74" t="s">
        <v>125</v>
      </c>
      <c r="U74">
        <v>1</v>
      </c>
      <c r="V74">
        <v>2</v>
      </c>
      <c r="W74">
        <v>0</v>
      </c>
      <c r="X74">
        <v>19</v>
      </c>
      <c r="Y74">
        <v>0</v>
      </c>
    </row>
    <row r="75" spans="2:25" ht="12.75">
      <c r="B75" s="2" t="s">
        <v>5</v>
      </c>
      <c r="Q75">
        <v>3</v>
      </c>
      <c r="R75">
        <v>21</v>
      </c>
      <c r="S75" t="s">
        <v>127</v>
      </c>
      <c r="U75">
        <v>1</v>
      </c>
      <c r="V75">
        <v>2</v>
      </c>
      <c r="W75">
        <v>0</v>
      </c>
      <c r="X75">
        <v>20</v>
      </c>
      <c r="Y75">
        <v>0</v>
      </c>
    </row>
    <row r="76" spans="2:25" ht="12.75">
      <c r="B76" s="2" t="s">
        <v>5</v>
      </c>
      <c r="Q76">
        <v>3</v>
      </c>
      <c r="R76">
        <v>22</v>
      </c>
      <c r="S76" t="s">
        <v>129</v>
      </c>
      <c r="U76">
        <v>1</v>
      </c>
      <c r="V76">
        <v>2</v>
      </c>
      <c r="W76">
        <v>0</v>
      </c>
      <c r="X76">
        <v>21</v>
      </c>
      <c r="Y76">
        <v>0</v>
      </c>
    </row>
    <row r="77" spans="2:25" ht="12.75">
      <c r="B77" s="2" t="s">
        <v>5</v>
      </c>
      <c r="Q77">
        <v>3</v>
      </c>
      <c r="R77">
        <v>23</v>
      </c>
      <c r="S77" t="s">
        <v>131</v>
      </c>
      <c r="U77">
        <v>1</v>
      </c>
      <c r="V77">
        <v>2</v>
      </c>
      <c r="W77">
        <v>0</v>
      </c>
      <c r="X77">
        <v>22</v>
      </c>
      <c r="Y77">
        <v>0</v>
      </c>
    </row>
    <row r="78" spans="2:25" ht="12.75">
      <c r="B78" s="2" t="s">
        <v>5</v>
      </c>
      <c r="Q78">
        <v>3</v>
      </c>
      <c r="R78">
        <v>24</v>
      </c>
      <c r="S78" t="s">
        <v>132</v>
      </c>
      <c r="U78">
        <v>1</v>
      </c>
      <c r="V78">
        <v>2</v>
      </c>
      <c r="W78">
        <v>0</v>
      </c>
      <c r="X78">
        <v>23</v>
      </c>
      <c r="Y78">
        <v>0</v>
      </c>
    </row>
    <row r="79" spans="2:25" ht="12.75">
      <c r="B79" s="2" t="s">
        <v>5</v>
      </c>
      <c r="Q79">
        <v>3</v>
      </c>
      <c r="R79">
        <v>25</v>
      </c>
      <c r="S79" t="s">
        <v>66</v>
      </c>
      <c r="U79">
        <v>1</v>
      </c>
      <c r="V79">
        <v>0</v>
      </c>
      <c r="W79">
        <v>1</v>
      </c>
      <c r="X79">
        <v>1</v>
      </c>
      <c r="Y79">
        <v>7</v>
      </c>
    </row>
    <row r="80" spans="2:25" ht="12.75">
      <c r="B80" s="2" t="s">
        <v>5</v>
      </c>
      <c r="Q80">
        <v>4</v>
      </c>
      <c r="R80">
        <v>1</v>
      </c>
      <c r="S80" t="s">
        <v>100</v>
      </c>
      <c r="U80">
        <v>0</v>
      </c>
      <c r="V80">
        <v>124</v>
      </c>
      <c r="W80">
        <v>1</v>
      </c>
      <c r="X80">
        <v>1</v>
      </c>
      <c r="Y80">
        <v>0</v>
      </c>
    </row>
    <row r="81" spans="2:25" ht="12.75">
      <c r="B81" s="2" t="s">
        <v>5</v>
      </c>
      <c r="Q81">
        <v>4</v>
      </c>
      <c r="R81">
        <v>2</v>
      </c>
      <c r="S81" t="s">
        <v>102</v>
      </c>
      <c r="U81">
        <v>0</v>
      </c>
      <c r="V81">
        <v>3</v>
      </c>
      <c r="W81">
        <v>1</v>
      </c>
      <c r="X81">
        <v>2</v>
      </c>
      <c r="Y81">
        <v>0</v>
      </c>
    </row>
    <row r="82" spans="2:25" ht="12.75">
      <c r="B82" s="2" t="s">
        <v>5</v>
      </c>
      <c r="Q82">
        <v>4</v>
      </c>
      <c r="R82">
        <v>3</v>
      </c>
      <c r="S82" t="s">
        <v>67</v>
      </c>
      <c r="U82">
        <v>1</v>
      </c>
      <c r="V82">
        <v>2</v>
      </c>
      <c r="W82">
        <v>0</v>
      </c>
      <c r="X82">
        <v>3</v>
      </c>
      <c r="Y82">
        <v>0</v>
      </c>
    </row>
    <row r="83" spans="2:25" ht="12.75">
      <c r="B83" s="2" t="s">
        <v>5</v>
      </c>
      <c r="Q83">
        <v>4</v>
      </c>
      <c r="R83">
        <v>4</v>
      </c>
      <c r="S83" t="s">
        <v>68</v>
      </c>
      <c r="U83">
        <v>1</v>
      </c>
      <c r="V83">
        <v>2</v>
      </c>
      <c r="W83">
        <v>0</v>
      </c>
      <c r="X83">
        <v>4</v>
      </c>
      <c r="Y83">
        <v>0</v>
      </c>
    </row>
    <row r="84" spans="2:25" ht="12.75">
      <c r="B84" s="2" t="s">
        <v>5</v>
      </c>
      <c r="Q84">
        <v>4</v>
      </c>
      <c r="R84">
        <v>5</v>
      </c>
      <c r="S84" t="s">
        <v>69</v>
      </c>
      <c r="U84">
        <v>1</v>
      </c>
      <c r="V84">
        <v>2</v>
      </c>
      <c r="W84">
        <v>0</v>
      </c>
      <c r="X84">
        <v>5</v>
      </c>
      <c r="Y84">
        <v>0</v>
      </c>
    </row>
    <row r="85" spans="2:25" ht="12.75">
      <c r="B85" s="2" t="s">
        <v>5</v>
      </c>
      <c r="Q85">
        <v>4</v>
      </c>
      <c r="R85">
        <v>6</v>
      </c>
      <c r="S85" t="s">
        <v>70</v>
      </c>
      <c r="U85">
        <v>1</v>
      </c>
      <c r="V85">
        <v>2</v>
      </c>
      <c r="W85">
        <v>0</v>
      </c>
      <c r="X85">
        <v>6</v>
      </c>
      <c r="Y85">
        <v>0</v>
      </c>
    </row>
    <row r="86" spans="2:25" ht="12.75">
      <c r="B86" s="2" t="s">
        <v>5</v>
      </c>
      <c r="Q86">
        <v>4</v>
      </c>
      <c r="R86">
        <v>7</v>
      </c>
      <c r="S86" t="s">
        <v>71</v>
      </c>
      <c r="U86">
        <v>1</v>
      </c>
      <c r="V86">
        <v>2</v>
      </c>
      <c r="W86">
        <v>0</v>
      </c>
      <c r="X86">
        <v>7</v>
      </c>
      <c r="Y86">
        <v>0</v>
      </c>
    </row>
    <row r="87" spans="2:25" ht="12.75">
      <c r="B87" s="2" t="s">
        <v>5</v>
      </c>
      <c r="Q87">
        <v>4</v>
      </c>
      <c r="R87">
        <v>8</v>
      </c>
      <c r="S87" t="s">
        <v>72</v>
      </c>
      <c r="U87">
        <v>1</v>
      </c>
      <c r="V87">
        <v>2</v>
      </c>
      <c r="W87">
        <v>0</v>
      </c>
      <c r="X87">
        <v>8</v>
      </c>
      <c r="Y87">
        <v>0</v>
      </c>
    </row>
    <row r="88" spans="2:25" ht="12.75">
      <c r="B88" s="2" t="s">
        <v>5</v>
      </c>
      <c r="Q88">
        <v>4</v>
      </c>
      <c r="R88">
        <v>9</v>
      </c>
      <c r="S88" t="s">
        <v>73</v>
      </c>
      <c r="U88">
        <v>1</v>
      </c>
      <c r="V88">
        <v>2</v>
      </c>
      <c r="W88">
        <v>0</v>
      </c>
      <c r="X88">
        <v>9</v>
      </c>
      <c r="Y88">
        <v>0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24"/>
  <sheetViews>
    <sheetView showGridLines="0" zoomScalePageLayoutView="0" workbookViewId="0" topLeftCell="A1">
      <selection activeCell="B2" sqref="B2:I2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11" t="s">
        <v>87</v>
      </c>
      <c r="C1" s="112"/>
      <c r="D1" s="112"/>
      <c r="E1" s="4"/>
      <c r="F1" s="4"/>
    </row>
    <row r="2" spans="1:10" ht="12.75" customHeight="1">
      <c r="A2" s="12"/>
      <c r="B2" s="113" t="s">
        <v>157</v>
      </c>
      <c r="C2" s="113"/>
      <c r="D2" s="113"/>
      <c r="E2" s="113"/>
      <c r="F2" s="112"/>
      <c r="G2" s="112"/>
      <c r="H2" s="112"/>
      <c r="I2" s="112"/>
      <c r="J2" s="13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4" spans="3:17" ht="12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sheetProtection sheet="1" objects="1" scenarios="1" selectLockedCells="1"/>
  <mergeCells count="2">
    <mergeCell ref="B1:D1"/>
    <mergeCell ref="B2:I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0.375" style="2" customWidth="1"/>
    <col min="2" max="2" width="6.75390625" style="2" hidden="1" customWidth="1"/>
    <col min="3" max="3" width="4.375" style="2" hidden="1" customWidth="1"/>
    <col min="4" max="4" width="6.75390625" style="2" hidden="1" customWidth="1"/>
    <col min="5" max="5" width="7.25390625" style="2" customWidth="1"/>
    <col min="6" max="6" width="15.00390625" style="2" customWidth="1"/>
    <col min="7" max="7" width="7.625" style="2" customWidth="1"/>
    <col min="8" max="8" width="0.12890625" style="15" hidden="1" customWidth="1"/>
    <col min="9" max="9" width="20.75390625" style="15" hidden="1" customWidth="1"/>
    <col min="10" max="10" width="0.2421875" style="15" hidden="1" customWidth="1"/>
    <col min="11" max="12" width="20.75390625" style="15" hidden="1" customWidth="1"/>
    <col min="13" max="13" width="0.2421875" style="15" hidden="1" customWidth="1"/>
    <col min="14" max="14" width="17.25390625" style="15" customWidth="1"/>
    <col min="15" max="15" width="0.12890625" style="15" hidden="1" customWidth="1"/>
    <col min="16" max="16" width="20.75390625" style="15" hidden="1" customWidth="1"/>
    <col min="17" max="17" width="0.12890625" style="15" hidden="1" customWidth="1"/>
    <col min="18" max="20" width="20.75390625" style="15" hidden="1" customWidth="1"/>
    <col min="21" max="21" width="0.2421875" style="15" hidden="1" customWidth="1"/>
    <col min="22" max="22" width="20.75390625" style="15" hidden="1" customWidth="1"/>
    <col min="23" max="23" width="17.375" style="15" customWidth="1"/>
    <col min="24" max="24" width="18.25390625" style="15" customWidth="1"/>
    <col min="25" max="25" width="16.375" style="15" customWidth="1"/>
    <col min="26" max="26" width="0.12890625" style="17" customWidth="1"/>
  </cols>
  <sheetData>
    <row r="1" ht="27" customHeight="1" thickBot="1">
      <c r="A1" s="102" t="s">
        <v>97</v>
      </c>
    </row>
    <row r="2" spans="1:26" ht="26.25" customHeight="1" thickBot="1">
      <c r="A2" s="37" t="s">
        <v>100</v>
      </c>
      <c r="B2" s="37" t="s">
        <v>101</v>
      </c>
      <c r="C2" s="37" t="s">
        <v>102</v>
      </c>
      <c r="D2" s="37" t="s">
        <v>134</v>
      </c>
      <c r="E2" s="37" t="s">
        <v>135</v>
      </c>
      <c r="F2" s="37" t="s">
        <v>136</v>
      </c>
      <c r="G2" s="37" t="s">
        <v>137</v>
      </c>
      <c r="H2" s="38" t="s">
        <v>104</v>
      </c>
      <c r="I2" s="38" t="s">
        <v>139</v>
      </c>
      <c r="J2" s="38" t="s">
        <v>106</v>
      </c>
      <c r="K2" s="38" t="s">
        <v>107</v>
      </c>
      <c r="L2" s="38" t="s">
        <v>61</v>
      </c>
      <c r="M2" s="38" t="s">
        <v>109</v>
      </c>
      <c r="N2" s="38" t="s">
        <v>111</v>
      </c>
      <c r="O2" s="38" t="s">
        <v>112</v>
      </c>
      <c r="P2" s="38" t="s">
        <v>113</v>
      </c>
      <c r="Q2" s="38" t="s">
        <v>115</v>
      </c>
      <c r="R2" s="38" t="s">
        <v>62</v>
      </c>
      <c r="S2" s="38" t="s">
        <v>119</v>
      </c>
      <c r="T2" s="38" t="s">
        <v>121</v>
      </c>
      <c r="U2" s="38" t="s">
        <v>123</v>
      </c>
      <c r="V2" s="38" t="s">
        <v>125</v>
      </c>
      <c r="W2" s="38" t="s">
        <v>163</v>
      </c>
      <c r="X2" s="38" t="s">
        <v>129</v>
      </c>
      <c r="Y2" s="38" t="s">
        <v>164</v>
      </c>
      <c r="Z2" s="18" t="s">
        <v>97</v>
      </c>
    </row>
    <row r="3" spans="1:26" s="2" customFormat="1" ht="16.5" customHeight="1">
      <c r="A3" s="39" t="s">
        <v>7</v>
      </c>
      <c r="B3" s="39"/>
      <c r="C3" s="39" t="s">
        <v>8</v>
      </c>
      <c r="D3" s="39"/>
      <c r="E3" s="39"/>
      <c r="F3" s="39"/>
      <c r="G3" s="39"/>
      <c r="H3" s="39" t="s">
        <v>10</v>
      </c>
      <c r="I3" s="39" t="s">
        <v>11</v>
      </c>
      <c r="J3" s="39" t="s">
        <v>12</v>
      </c>
      <c r="K3" s="39" t="s">
        <v>13</v>
      </c>
      <c r="L3" s="39" t="s">
        <v>14</v>
      </c>
      <c r="M3" s="39" t="s">
        <v>15</v>
      </c>
      <c r="N3" s="39" t="s">
        <v>7</v>
      </c>
      <c r="O3" s="39" t="s">
        <v>18</v>
      </c>
      <c r="P3" s="39" t="s">
        <v>114</v>
      </c>
      <c r="Q3" s="39" t="s">
        <v>116</v>
      </c>
      <c r="R3" s="39" t="s">
        <v>118</v>
      </c>
      <c r="S3" s="39" t="s">
        <v>120</v>
      </c>
      <c r="T3" s="39" t="s">
        <v>122</v>
      </c>
      <c r="U3" s="39" t="s">
        <v>124</v>
      </c>
      <c r="V3" s="39" t="s">
        <v>126</v>
      </c>
      <c r="W3" s="39" t="s">
        <v>8</v>
      </c>
      <c r="X3" s="39" t="s">
        <v>9</v>
      </c>
      <c r="Y3" s="39" t="s">
        <v>10</v>
      </c>
      <c r="Z3" s="25" t="s">
        <v>9</v>
      </c>
    </row>
    <row r="4" spans="1:26" s="2" customFormat="1" ht="18" customHeight="1">
      <c r="A4" s="40" t="s">
        <v>176</v>
      </c>
      <c r="B4" s="41"/>
      <c r="C4" s="41"/>
      <c r="D4" s="41"/>
      <c r="E4" s="41" t="s">
        <v>183</v>
      </c>
      <c r="F4" s="41" t="s">
        <v>174</v>
      </c>
      <c r="G4" s="41" t="s">
        <v>143</v>
      </c>
      <c r="H4" s="41"/>
      <c r="I4" s="41"/>
      <c r="J4" s="41"/>
      <c r="K4" s="41"/>
      <c r="L4" s="41"/>
      <c r="M4" s="41"/>
      <c r="N4" s="42">
        <f>SUM(N5+N6+N7+N8+N9+N10+N11)</f>
        <v>24118000</v>
      </c>
      <c r="O4" s="42">
        <f aca="true" t="shared" si="0" ref="O4:Y4">SUM(O5+O6+O7+O8+O9+O10+O11)</f>
        <v>0</v>
      </c>
      <c r="P4" s="42">
        <f t="shared" si="0"/>
        <v>0</v>
      </c>
      <c r="Q4" s="42">
        <f t="shared" si="0"/>
        <v>0</v>
      </c>
      <c r="R4" s="42">
        <f t="shared" si="0"/>
        <v>0</v>
      </c>
      <c r="S4" s="42">
        <f t="shared" si="0"/>
        <v>0</v>
      </c>
      <c r="T4" s="42">
        <f t="shared" si="0"/>
        <v>0</v>
      </c>
      <c r="U4" s="42">
        <f t="shared" si="0"/>
        <v>0</v>
      </c>
      <c r="V4" s="42">
        <f t="shared" si="0"/>
        <v>0</v>
      </c>
      <c r="W4" s="42">
        <f>SUM(W5+W6+W7+W8+W9+W10+W11)</f>
        <v>18090510</v>
      </c>
      <c r="X4" s="42">
        <f t="shared" si="0"/>
        <v>16100948.120000001</v>
      </c>
      <c r="Y4" s="42">
        <f t="shared" si="0"/>
        <v>1989561.8799999994</v>
      </c>
      <c r="Z4" s="34"/>
    </row>
    <row r="5" spans="1:26" s="2" customFormat="1" ht="19.5" customHeight="1">
      <c r="A5" s="49" t="s">
        <v>178</v>
      </c>
      <c r="B5" s="54"/>
      <c r="C5" s="54"/>
      <c r="D5" s="54"/>
      <c r="E5" s="54" t="s">
        <v>183</v>
      </c>
      <c r="F5" s="54" t="s">
        <v>174</v>
      </c>
      <c r="G5" s="54" t="s">
        <v>169</v>
      </c>
      <c r="H5" s="54"/>
      <c r="I5" s="54"/>
      <c r="J5" s="54"/>
      <c r="K5" s="54"/>
      <c r="L5" s="54"/>
      <c r="M5" s="54"/>
      <c r="N5" s="51">
        <f>SUM(N23)</f>
        <v>17434000</v>
      </c>
      <c r="O5" s="51">
        <f aca="true" t="shared" si="1" ref="O5:Y5">SUM(O23)</f>
        <v>0</v>
      </c>
      <c r="P5" s="51">
        <f t="shared" si="1"/>
        <v>0</v>
      </c>
      <c r="Q5" s="51">
        <f t="shared" si="1"/>
        <v>0</v>
      </c>
      <c r="R5" s="51">
        <f t="shared" si="1"/>
        <v>0</v>
      </c>
      <c r="S5" s="51">
        <f t="shared" si="1"/>
        <v>0</v>
      </c>
      <c r="T5" s="51">
        <f t="shared" si="1"/>
        <v>0</v>
      </c>
      <c r="U5" s="51">
        <f t="shared" si="1"/>
        <v>0</v>
      </c>
      <c r="V5" s="51">
        <f t="shared" si="1"/>
        <v>0</v>
      </c>
      <c r="W5" s="51">
        <f t="shared" si="1"/>
        <v>13017000</v>
      </c>
      <c r="X5" s="51">
        <f t="shared" si="1"/>
        <v>11465607.97</v>
      </c>
      <c r="Y5" s="51">
        <f t="shared" si="1"/>
        <v>1551392.0299999993</v>
      </c>
      <c r="Z5" s="34"/>
    </row>
    <row r="6" spans="1:26" s="2" customFormat="1" ht="15.75">
      <c r="A6" s="53" t="s">
        <v>182</v>
      </c>
      <c r="B6" s="54"/>
      <c r="C6" s="54"/>
      <c r="D6" s="54"/>
      <c r="E6" s="54" t="s">
        <v>183</v>
      </c>
      <c r="F6" s="54" t="s">
        <v>174</v>
      </c>
      <c r="G6" s="54" t="s">
        <v>184</v>
      </c>
      <c r="H6" s="54"/>
      <c r="I6" s="54"/>
      <c r="J6" s="54"/>
      <c r="K6" s="54"/>
      <c r="L6" s="54"/>
      <c r="M6" s="54"/>
      <c r="N6" s="51">
        <f>SUM(N13)</f>
        <v>0</v>
      </c>
      <c r="O6" s="51">
        <f aca="true" t="shared" si="2" ref="O6:Z6">SUM(O13)</f>
        <v>0</v>
      </c>
      <c r="P6" s="51">
        <f t="shared" si="2"/>
        <v>0</v>
      </c>
      <c r="Q6" s="51">
        <f t="shared" si="2"/>
        <v>0</v>
      </c>
      <c r="R6" s="51">
        <f t="shared" si="2"/>
        <v>0</v>
      </c>
      <c r="S6" s="51">
        <f t="shared" si="2"/>
        <v>0</v>
      </c>
      <c r="T6" s="51">
        <f t="shared" si="2"/>
        <v>0</v>
      </c>
      <c r="U6" s="51">
        <f t="shared" si="2"/>
        <v>0</v>
      </c>
      <c r="V6" s="51">
        <f t="shared" si="2"/>
        <v>0</v>
      </c>
      <c r="W6" s="51">
        <f t="shared" si="2"/>
        <v>0</v>
      </c>
      <c r="X6" s="51">
        <f t="shared" si="2"/>
        <v>0</v>
      </c>
      <c r="Y6" s="51">
        <f t="shared" si="2"/>
        <v>0</v>
      </c>
      <c r="Z6" s="51">
        <f t="shared" si="2"/>
        <v>0</v>
      </c>
    </row>
    <row r="7" spans="1:26" s="2" customFormat="1" ht="58.5" customHeight="1">
      <c r="A7" s="53" t="s">
        <v>177</v>
      </c>
      <c r="B7" s="54"/>
      <c r="C7" s="54"/>
      <c r="D7" s="54"/>
      <c r="E7" s="54" t="s">
        <v>183</v>
      </c>
      <c r="F7" s="54" t="s">
        <v>174</v>
      </c>
      <c r="G7" s="54" t="s">
        <v>170</v>
      </c>
      <c r="H7" s="54"/>
      <c r="I7" s="54"/>
      <c r="J7" s="54"/>
      <c r="K7" s="54"/>
      <c r="L7" s="54"/>
      <c r="M7" s="54"/>
      <c r="N7" s="51">
        <f>SUM(N24)</f>
        <v>5265000</v>
      </c>
      <c r="O7" s="51">
        <f aca="true" t="shared" si="3" ref="O7:Z7">SUM(O24)</f>
        <v>0</v>
      </c>
      <c r="P7" s="51">
        <f t="shared" si="3"/>
        <v>0</v>
      </c>
      <c r="Q7" s="51">
        <f t="shared" si="3"/>
        <v>0</v>
      </c>
      <c r="R7" s="51">
        <f t="shared" si="3"/>
        <v>0</v>
      </c>
      <c r="S7" s="51">
        <f t="shared" si="3"/>
        <v>0</v>
      </c>
      <c r="T7" s="51">
        <f t="shared" si="3"/>
        <v>0</v>
      </c>
      <c r="U7" s="51">
        <f t="shared" si="3"/>
        <v>0</v>
      </c>
      <c r="V7" s="51">
        <f t="shared" si="3"/>
        <v>0</v>
      </c>
      <c r="W7" s="51">
        <f t="shared" si="3"/>
        <v>4247000</v>
      </c>
      <c r="X7" s="51">
        <f t="shared" si="3"/>
        <v>3838705.15</v>
      </c>
      <c r="Y7" s="51">
        <f t="shared" si="3"/>
        <v>408294.8500000001</v>
      </c>
      <c r="Z7" s="51">
        <f t="shared" si="3"/>
        <v>0</v>
      </c>
    </row>
    <row r="8" spans="1:26" s="2" customFormat="1" ht="30" customHeight="1">
      <c r="A8" s="55" t="s">
        <v>179</v>
      </c>
      <c r="B8" s="54"/>
      <c r="C8" s="54"/>
      <c r="D8" s="54"/>
      <c r="E8" s="54" t="s">
        <v>183</v>
      </c>
      <c r="F8" s="54" t="s">
        <v>174</v>
      </c>
      <c r="G8" s="54" t="s">
        <v>173</v>
      </c>
      <c r="H8" s="54"/>
      <c r="I8" s="54"/>
      <c r="J8" s="54"/>
      <c r="K8" s="54"/>
      <c r="L8" s="54"/>
      <c r="M8" s="54"/>
      <c r="N8" s="51">
        <f>SUM(N14+N25+N27)</f>
        <v>1244000</v>
      </c>
      <c r="O8" s="51">
        <f aca="true" t="shared" si="4" ref="O8:Y8">SUM(O14+O25+O27)</f>
        <v>0</v>
      </c>
      <c r="P8" s="51">
        <f t="shared" si="4"/>
        <v>0</v>
      </c>
      <c r="Q8" s="51">
        <f t="shared" si="4"/>
        <v>0</v>
      </c>
      <c r="R8" s="51">
        <f t="shared" si="4"/>
        <v>0</v>
      </c>
      <c r="S8" s="51">
        <f t="shared" si="4"/>
        <v>0</v>
      </c>
      <c r="T8" s="51">
        <f t="shared" si="4"/>
        <v>0</v>
      </c>
      <c r="U8" s="51">
        <f t="shared" si="4"/>
        <v>0</v>
      </c>
      <c r="V8" s="51">
        <f t="shared" si="4"/>
        <v>0</v>
      </c>
      <c r="W8" s="51">
        <f t="shared" si="4"/>
        <v>747900</v>
      </c>
      <c r="X8" s="51">
        <f t="shared" si="4"/>
        <v>720925</v>
      </c>
      <c r="Y8" s="51">
        <f t="shared" si="4"/>
        <v>26975</v>
      </c>
      <c r="Z8" s="34"/>
    </row>
    <row r="9" spans="1:26" s="2" customFormat="1" ht="30" customHeight="1">
      <c r="A9" s="53" t="s">
        <v>180</v>
      </c>
      <c r="B9" s="54"/>
      <c r="C9" s="54"/>
      <c r="D9" s="54"/>
      <c r="E9" s="54" t="s">
        <v>183</v>
      </c>
      <c r="F9" s="54" t="s">
        <v>174</v>
      </c>
      <c r="G9" s="54" t="s">
        <v>171</v>
      </c>
      <c r="H9" s="54"/>
      <c r="I9" s="54"/>
      <c r="J9" s="54"/>
      <c r="K9" s="54"/>
      <c r="L9" s="54"/>
      <c r="M9" s="54"/>
      <c r="N9" s="51">
        <f>SUM(N17)</f>
        <v>146000</v>
      </c>
      <c r="O9" s="51">
        <f aca="true" t="shared" si="5" ref="O9:Y9">SUM(O17)</f>
        <v>0</v>
      </c>
      <c r="P9" s="51">
        <f t="shared" si="5"/>
        <v>0</v>
      </c>
      <c r="Q9" s="51">
        <f t="shared" si="5"/>
        <v>0</v>
      </c>
      <c r="R9" s="51">
        <f t="shared" si="5"/>
        <v>0</v>
      </c>
      <c r="S9" s="51">
        <f t="shared" si="5"/>
        <v>0</v>
      </c>
      <c r="T9" s="51">
        <f t="shared" si="5"/>
        <v>0</v>
      </c>
      <c r="U9" s="51">
        <f t="shared" si="5"/>
        <v>0</v>
      </c>
      <c r="V9" s="51">
        <f t="shared" si="5"/>
        <v>0</v>
      </c>
      <c r="W9" s="51">
        <f t="shared" si="5"/>
        <v>70000</v>
      </c>
      <c r="X9" s="51">
        <f t="shared" si="5"/>
        <v>70000</v>
      </c>
      <c r="Y9" s="51">
        <f t="shared" si="5"/>
        <v>0</v>
      </c>
      <c r="Z9" s="34"/>
    </row>
    <row r="10" spans="1:26" s="2" customFormat="1" ht="30" customHeight="1">
      <c r="A10" s="53" t="s">
        <v>181</v>
      </c>
      <c r="B10" s="54"/>
      <c r="C10" s="54"/>
      <c r="D10" s="54"/>
      <c r="E10" s="54" t="s">
        <v>183</v>
      </c>
      <c r="F10" s="54" t="s">
        <v>174</v>
      </c>
      <c r="G10" s="54" t="s">
        <v>172</v>
      </c>
      <c r="H10" s="54"/>
      <c r="I10" s="54"/>
      <c r="J10" s="54"/>
      <c r="K10" s="54"/>
      <c r="L10" s="54"/>
      <c r="M10" s="54"/>
      <c r="N10" s="51">
        <f>SUM(N20)</f>
        <v>24000</v>
      </c>
      <c r="O10" s="51">
        <f aca="true" t="shared" si="6" ref="O10:Y10">SUM(O20)</f>
        <v>0</v>
      </c>
      <c r="P10" s="51">
        <f t="shared" si="6"/>
        <v>0</v>
      </c>
      <c r="Q10" s="51">
        <f t="shared" si="6"/>
        <v>0</v>
      </c>
      <c r="R10" s="51">
        <f t="shared" si="6"/>
        <v>0</v>
      </c>
      <c r="S10" s="51">
        <f t="shared" si="6"/>
        <v>0</v>
      </c>
      <c r="T10" s="51">
        <f t="shared" si="6"/>
        <v>0</v>
      </c>
      <c r="U10" s="51">
        <f t="shared" si="6"/>
        <v>0</v>
      </c>
      <c r="V10" s="51">
        <f t="shared" si="6"/>
        <v>0</v>
      </c>
      <c r="W10" s="51">
        <f t="shared" si="6"/>
        <v>5710</v>
      </c>
      <c r="X10" s="51">
        <f t="shared" si="6"/>
        <v>5710</v>
      </c>
      <c r="Y10" s="51">
        <f t="shared" si="6"/>
        <v>0</v>
      </c>
      <c r="Z10" s="34"/>
    </row>
    <row r="11" spans="1:26" s="2" customFormat="1" ht="30.75" thickBot="1">
      <c r="A11" s="53" t="s">
        <v>181</v>
      </c>
      <c r="B11" s="54"/>
      <c r="C11" s="54"/>
      <c r="D11" s="54"/>
      <c r="E11" s="54" t="s">
        <v>183</v>
      </c>
      <c r="F11" s="54" t="s">
        <v>174</v>
      </c>
      <c r="G11" s="54" t="s">
        <v>207</v>
      </c>
      <c r="H11" s="54"/>
      <c r="I11" s="54"/>
      <c r="J11" s="54"/>
      <c r="K11" s="54"/>
      <c r="L11" s="54"/>
      <c r="M11" s="54"/>
      <c r="N11" s="51">
        <f>SUM(N21)</f>
        <v>5000</v>
      </c>
      <c r="O11" s="51">
        <f aca="true" t="shared" si="7" ref="O11:Y11">SUM(O21)</f>
        <v>0</v>
      </c>
      <c r="P11" s="51">
        <f t="shared" si="7"/>
        <v>0</v>
      </c>
      <c r="Q11" s="51">
        <f t="shared" si="7"/>
        <v>0</v>
      </c>
      <c r="R11" s="51">
        <f t="shared" si="7"/>
        <v>0</v>
      </c>
      <c r="S11" s="51">
        <f t="shared" si="7"/>
        <v>0</v>
      </c>
      <c r="T11" s="51">
        <f t="shared" si="7"/>
        <v>0</v>
      </c>
      <c r="U11" s="51">
        <f t="shared" si="7"/>
        <v>0</v>
      </c>
      <c r="V11" s="51">
        <f t="shared" si="7"/>
        <v>0</v>
      </c>
      <c r="W11" s="51">
        <f t="shared" si="7"/>
        <v>2900</v>
      </c>
      <c r="X11" s="51">
        <f t="shared" si="7"/>
        <v>0</v>
      </c>
      <c r="Y11" s="51">
        <f t="shared" si="7"/>
        <v>2900</v>
      </c>
      <c r="Z11" s="34"/>
    </row>
    <row r="12" spans="1:26" ht="20.25" customHeight="1" thickBot="1">
      <c r="A12" s="67" t="s">
        <v>189</v>
      </c>
      <c r="B12" s="68" t="s">
        <v>167</v>
      </c>
      <c r="C12" s="68" t="s">
        <v>142</v>
      </c>
      <c r="D12" s="68" t="s">
        <v>143</v>
      </c>
      <c r="E12" s="68" t="s">
        <v>183</v>
      </c>
      <c r="F12" s="43" t="s">
        <v>203</v>
      </c>
      <c r="G12" s="68" t="s">
        <v>143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42">
        <f>SUM(N13:N21)</f>
        <v>718000</v>
      </c>
      <c r="O12" s="42">
        <f aca="true" t="shared" si="8" ref="O12:X12">SUM(O13:O21)</f>
        <v>0</v>
      </c>
      <c r="P12" s="42">
        <f t="shared" si="8"/>
        <v>0</v>
      </c>
      <c r="Q12" s="42">
        <f t="shared" si="8"/>
        <v>0</v>
      </c>
      <c r="R12" s="42">
        <f t="shared" si="8"/>
        <v>0</v>
      </c>
      <c r="S12" s="42">
        <f t="shared" si="8"/>
        <v>0</v>
      </c>
      <c r="T12" s="42">
        <f t="shared" si="8"/>
        <v>0</v>
      </c>
      <c r="U12" s="42">
        <f t="shared" si="8"/>
        <v>0</v>
      </c>
      <c r="V12" s="42">
        <f t="shared" si="8"/>
        <v>0</v>
      </c>
      <c r="W12" s="42">
        <f t="shared" si="8"/>
        <v>518210</v>
      </c>
      <c r="X12" s="42">
        <f t="shared" si="8"/>
        <v>505710</v>
      </c>
      <c r="Y12" s="100">
        <f>SUM(W12-X12)</f>
        <v>12500</v>
      </c>
      <c r="Z12" s="27" t="s">
        <v>148</v>
      </c>
    </row>
    <row r="13" spans="1:26" ht="26.25" customHeight="1" thickBot="1">
      <c r="A13" s="49" t="s">
        <v>178</v>
      </c>
      <c r="B13" s="57" t="s">
        <v>149</v>
      </c>
      <c r="C13" s="57" t="s">
        <v>142</v>
      </c>
      <c r="D13" s="57" t="s">
        <v>143</v>
      </c>
      <c r="E13" s="54" t="s">
        <v>183</v>
      </c>
      <c r="F13" s="58" t="s">
        <v>203</v>
      </c>
      <c r="G13" s="58" t="s">
        <v>184</v>
      </c>
      <c r="H13" s="59">
        <v>0</v>
      </c>
      <c r="I13" s="60">
        <v>0</v>
      </c>
      <c r="J13" s="59">
        <v>0</v>
      </c>
      <c r="K13" s="60">
        <v>0</v>
      </c>
      <c r="L13" s="60">
        <v>0</v>
      </c>
      <c r="M13" s="60">
        <v>0</v>
      </c>
      <c r="N13" s="63">
        <v>0</v>
      </c>
      <c r="O13" s="63"/>
      <c r="P13" s="63"/>
      <c r="Q13" s="64"/>
      <c r="R13" s="63"/>
      <c r="S13" s="64"/>
      <c r="T13" s="63"/>
      <c r="U13" s="63"/>
      <c r="V13" s="63"/>
      <c r="W13" s="63"/>
      <c r="X13" s="63"/>
      <c r="Y13" s="65">
        <f aca="true" t="shared" si="9" ref="Y13:Y27">SUM(W13-X13)</f>
        <v>0</v>
      </c>
      <c r="Z13" s="27" t="s">
        <v>150</v>
      </c>
    </row>
    <row r="14" spans="1:26" ht="25.5" customHeight="1" thickBot="1">
      <c r="A14" s="50" t="s">
        <v>179</v>
      </c>
      <c r="B14" s="57" t="s">
        <v>151</v>
      </c>
      <c r="C14" s="57" t="s">
        <v>142</v>
      </c>
      <c r="D14" s="57" t="s">
        <v>143</v>
      </c>
      <c r="E14" s="54" t="s">
        <v>183</v>
      </c>
      <c r="F14" s="58" t="s">
        <v>203</v>
      </c>
      <c r="G14" s="58" t="s">
        <v>173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66">
        <v>543000</v>
      </c>
      <c r="O14" s="66"/>
      <c r="P14" s="66"/>
      <c r="Q14" s="66"/>
      <c r="R14" s="66"/>
      <c r="S14" s="66"/>
      <c r="T14" s="66"/>
      <c r="U14" s="66"/>
      <c r="V14" s="66"/>
      <c r="W14" s="66">
        <v>439600</v>
      </c>
      <c r="X14" s="66">
        <v>430000</v>
      </c>
      <c r="Y14" s="65">
        <f t="shared" si="9"/>
        <v>9600</v>
      </c>
      <c r="Z14" s="27" t="s">
        <v>168</v>
      </c>
    </row>
    <row r="15" spans="1:26" ht="25.5" customHeight="1" thickBot="1">
      <c r="A15" s="50" t="s">
        <v>211</v>
      </c>
      <c r="B15" s="57"/>
      <c r="C15" s="57"/>
      <c r="D15" s="57"/>
      <c r="E15" s="54" t="s">
        <v>183</v>
      </c>
      <c r="F15" s="58" t="s">
        <v>203</v>
      </c>
      <c r="G15" s="58" t="s">
        <v>173</v>
      </c>
      <c r="H15" s="59"/>
      <c r="I15" s="59"/>
      <c r="J15" s="59"/>
      <c r="K15" s="59"/>
      <c r="L15" s="59"/>
      <c r="M15" s="59"/>
      <c r="N15" s="106" t="s">
        <v>213</v>
      </c>
      <c r="O15" s="66"/>
      <c r="P15" s="66"/>
      <c r="Q15" s="66"/>
      <c r="R15" s="66"/>
      <c r="S15" s="66"/>
      <c r="T15" s="66"/>
      <c r="U15" s="66"/>
      <c r="V15" s="66"/>
      <c r="W15" s="106" t="s">
        <v>215</v>
      </c>
      <c r="X15" s="106" t="s">
        <v>215</v>
      </c>
      <c r="Y15" s="107" t="s">
        <v>217</v>
      </c>
      <c r="Z15" s="27"/>
    </row>
    <row r="16" spans="1:26" ht="25.5" customHeight="1" thickBot="1">
      <c r="A16" s="50" t="s">
        <v>212</v>
      </c>
      <c r="B16" s="57"/>
      <c r="C16" s="57"/>
      <c r="D16" s="57"/>
      <c r="E16" s="54" t="s">
        <v>183</v>
      </c>
      <c r="F16" s="58" t="s">
        <v>203</v>
      </c>
      <c r="G16" s="58" t="s">
        <v>173</v>
      </c>
      <c r="H16" s="59"/>
      <c r="I16" s="59"/>
      <c r="J16" s="59"/>
      <c r="K16" s="59"/>
      <c r="L16" s="59"/>
      <c r="M16" s="59"/>
      <c r="N16" s="106" t="s">
        <v>214</v>
      </c>
      <c r="O16" s="66"/>
      <c r="P16" s="66"/>
      <c r="Q16" s="66"/>
      <c r="R16" s="66"/>
      <c r="S16" s="66"/>
      <c r="T16" s="66"/>
      <c r="U16" s="66"/>
      <c r="V16" s="66"/>
      <c r="W16" s="106" t="s">
        <v>216</v>
      </c>
      <c r="X16" s="106" t="s">
        <v>216</v>
      </c>
      <c r="Y16" s="107" t="s">
        <v>217</v>
      </c>
      <c r="Z16" s="27"/>
    </row>
    <row r="17" spans="1:26" ht="27.75" customHeight="1" thickBot="1">
      <c r="A17" s="49" t="s">
        <v>180</v>
      </c>
      <c r="B17" s="57" t="s">
        <v>152</v>
      </c>
      <c r="C17" s="57" t="s">
        <v>142</v>
      </c>
      <c r="D17" s="57" t="s">
        <v>143</v>
      </c>
      <c r="E17" s="54" t="s">
        <v>183</v>
      </c>
      <c r="F17" s="58" t="s">
        <v>203</v>
      </c>
      <c r="G17" s="58" t="s">
        <v>171</v>
      </c>
      <c r="H17" s="59">
        <v>0</v>
      </c>
      <c r="I17" s="60">
        <v>0</v>
      </c>
      <c r="J17" s="59">
        <v>0</v>
      </c>
      <c r="K17" s="60">
        <v>0</v>
      </c>
      <c r="L17" s="60">
        <v>0</v>
      </c>
      <c r="M17" s="60">
        <v>0</v>
      </c>
      <c r="N17" s="63">
        <v>146000</v>
      </c>
      <c r="O17" s="63"/>
      <c r="P17" s="63"/>
      <c r="Q17" s="64"/>
      <c r="R17" s="63"/>
      <c r="S17" s="64"/>
      <c r="T17" s="63"/>
      <c r="U17" s="63"/>
      <c r="V17" s="63"/>
      <c r="W17" s="63">
        <v>70000</v>
      </c>
      <c r="X17" s="63">
        <v>70000</v>
      </c>
      <c r="Y17" s="65">
        <f t="shared" si="9"/>
        <v>0</v>
      </c>
      <c r="Z17" s="27" t="s">
        <v>153</v>
      </c>
    </row>
    <row r="18" spans="1:26" ht="27.75" customHeight="1" thickBot="1">
      <c r="A18" s="49" t="s">
        <v>210</v>
      </c>
      <c r="B18" s="57"/>
      <c r="C18" s="57"/>
      <c r="D18" s="57"/>
      <c r="E18" s="54" t="s">
        <v>183</v>
      </c>
      <c r="F18" s="58" t="s">
        <v>203</v>
      </c>
      <c r="G18" s="58" t="s">
        <v>171</v>
      </c>
      <c r="H18" s="59"/>
      <c r="I18" s="60"/>
      <c r="J18" s="59"/>
      <c r="K18" s="60"/>
      <c r="L18" s="60"/>
      <c r="M18" s="60"/>
      <c r="N18" s="108"/>
      <c r="O18" s="108"/>
      <c r="P18" s="108"/>
      <c r="Q18" s="109"/>
      <c r="R18" s="108"/>
      <c r="S18" s="109"/>
      <c r="T18" s="108"/>
      <c r="U18" s="108"/>
      <c r="V18" s="108"/>
      <c r="W18" s="110" t="s">
        <v>219</v>
      </c>
      <c r="X18" s="110" t="s">
        <v>219</v>
      </c>
      <c r="Y18" s="107" t="s">
        <v>217</v>
      </c>
      <c r="Z18" s="27"/>
    </row>
    <row r="19" spans="1:26" ht="27.75" customHeight="1" thickBot="1">
      <c r="A19" s="49" t="s">
        <v>218</v>
      </c>
      <c r="B19" s="57"/>
      <c r="C19" s="57"/>
      <c r="D19" s="57"/>
      <c r="E19" s="54" t="s">
        <v>183</v>
      </c>
      <c r="F19" s="58" t="s">
        <v>203</v>
      </c>
      <c r="G19" s="58" t="s">
        <v>171</v>
      </c>
      <c r="H19" s="59"/>
      <c r="I19" s="60"/>
      <c r="J19" s="59"/>
      <c r="K19" s="60"/>
      <c r="L19" s="60"/>
      <c r="M19" s="60"/>
      <c r="N19" s="108"/>
      <c r="O19" s="108"/>
      <c r="P19" s="108"/>
      <c r="Q19" s="109"/>
      <c r="R19" s="108"/>
      <c r="S19" s="109"/>
      <c r="T19" s="108"/>
      <c r="U19" s="108"/>
      <c r="V19" s="108"/>
      <c r="W19" s="110" t="s">
        <v>220</v>
      </c>
      <c r="X19" s="110" t="s">
        <v>220</v>
      </c>
      <c r="Y19" s="107" t="s">
        <v>217</v>
      </c>
      <c r="Z19" s="27"/>
    </row>
    <row r="20" spans="1:26" ht="26.25" customHeight="1" thickBot="1">
      <c r="A20" s="49" t="s">
        <v>181</v>
      </c>
      <c r="B20" s="57"/>
      <c r="C20" s="57"/>
      <c r="D20" s="57"/>
      <c r="E20" s="54" t="s">
        <v>183</v>
      </c>
      <c r="F20" s="58" t="s">
        <v>203</v>
      </c>
      <c r="G20" s="58" t="s">
        <v>172</v>
      </c>
      <c r="H20" s="59"/>
      <c r="I20" s="60"/>
      <c r="J20" s="59"/>
      <c r="K20" s="60"/>
      <c r="L20" s="60"/>
      <c r="M20" s="60"/>
      <c r="N20" s="63">
        <v>24000</v>
      </c>
      <c r="O20" s="63"/>
      <c r="P20" s="63"/>
      <c r="Q20" s="64"/>
      <c r="R20" s="63"/>
      <c r="S20" s="64"/>
      <c r="T20" s="63"/>
      <c r="U20" s="63"/>
      <c r="V20" s="63"/>
      <c r="W20" s="63">
        <v>5710</v>
      </c>
      <c r="X20" s="63">
        <v>5710</v>
      </c>
      <c r="Y20" s="65">
        <f t="shared" si="9"/>
        <v>0</v>
      </c>
      <c r="Z20" s="27"/>
    </row>
    <row r="21" spans="1:26" ht="17.25" customHeight="1" thickBot="1">
      <c r="A21" s="49" t="s">
        <v>206</v>
      </c>
      <c r="B21" s="57"/>
      <c r="C21" s="57"/>
      <c r="D21" s="57"/>
      <c r="E21" s="54" t="s">
        <v>183</v>
      </c>
      <c r="F21" s="58" t="s">
        <v>203</v>
      </c>
      <c r="G21" s="58" t="s">
        <v>207</v>
      </c>
      <c r="H21" s="59"/>
      <c r="I21" s="60"/>
      <c r="J21" s="59"/>
      <c r="K21" s="60"/>
      <c r="L21" s="60"/>
      <c r="M21" s="60"/>
      <c r="N21" s="63">
        <v>5000</v>
      </c>
      <c r="O21" s="63"/>
      <c r="P21" s="63"/>
      <c r="Q21" s="64"/>
      <c r="R21" s="63"/>
      <c r="S21" s="64"/>
      <c r="T21" s="63"/>
      <c r="U21" s="63"/>
      <c r="V21" s="63"/>
      <c r="W21" s="63">
        <v>2900</v>
      </c>
      <c r="X21" s="63"/>
      <c r="Y21" s="65">
        <f t="shared" si="9"/>
        <v>2900</v>
      </c>
      <c r="Z21" s="27"/>
    </row>
    <row r="22" spans="1:26" ht="18.75" customHeight="1" thickBot="1">
      <c r="A22" s="70" t="s">
        <v>175</v>
      </c>
      <c r="B22" s="43"/>
      <c r="C22" s="43"/>
      <c r="D22" s="43"/>
      <c r="E22" s="43" t="s">
        <v>183</v>
      </c>
      <c r="F22" s="43" t="s">
        <v>204</v>
      </c>
      <c r="G22" s="43" t="s">
        <v>143</v>
      </c>
      <c r="H22" s="71"/>
      <c r="I22" s="71"/>
      <c r="J22" s="71"/>
      <c r="K22" s="71"/>
      <c r="L22" s="71"/>
      <c r="M22" s="71"/>
      <c r="N22" s="42">
        <f>SUM(N23:N25)</f>
        <v>22784000</v>
      </c>
      <c r="O22" s="42">
        <f aca="true" t="shared" si="10" ref="O22:X22">SUM(O23:O25)</f>
        <v>0</v>
      </c>
      <c r="P22" s="42">
        <f t="shared" si="10"/>
        <v>0</v>
      </c>
      <c r="Q22" s="42">
        <f t="shared" si="10"/>
        <v>0</v>
      </c>
      <c r="R22" s="42">
        <f t="shared" si="10"/>
        <v>0</v>
      </c>
      <c r="S22" s="42">
        <f t="shared" si="10"/>
        <v>0</v>
      </c>
      <c r="T22" s="42">
        <f t="shared" si="10"/>
        <v>0</v>
      </c>
      <c r="U22" s="42">
        <f t="shared" si="10"/>
        <v>0</v>
      </c>
      <c r="V22" s="42">
        <f t="shared" si="10"/>
        <v>0</v>
      </c>
      <c r="W22" s="42">
        <f t="shared" si="10"/>
        <v>17279000</v>
      </c>
      <c r="X22" s="42">
        <f t="shared" si="10"/>
        <v>15319313.120000001</v>
      </c>
      <c r="Y22" s="100">
        <f t="shared" si="9"/>
        <v>1959686.879999999</v>
      </c>
      <c r="Z22" s="27"/>
    </row>
    <row r="23" spans="1:26" ht="27" customHeight="1" thickBot="1">
      <c r="A23" s="49" t="s">
        <v>178</v>
      </c>
      <c r="B23" s="44"/>
      <c r="C23" s="44"/>
      <c r="D23" s="44"/>
      <c r="E23" s="54" t="s">
        <v>183</v>
      </c>
      <c r="F23" s="57" t="s">
        <v>204</v>
      </c>
      <c r="G23" s="57" t="s">
        <v>169</v>
      </c>
      <c r="H23" s="56"/>
      <c r="I23" s="56"/>
      <c r="J23" s="56"/>
      <c r="K23" s="56"/>
      <c r="L23" s="56"/>
      <c r="M23" s="56"/>
      <c r="N23" s="61">
        <v>17434000</v>
      </c>
      <c r="O23" s="61"/>
      <c r="P23" s="61"/>
      <c r="Q23" s="61"/>
      <c r="R23" s="61"/>
      <c r="S23" s="61"/>
      <c r="T23" s="61"/>
      <c r="U23" s="61"/>
      <c r="V23" s="61"/>
      <c r="W23" s="61">
        <v>13017000</v>
      </c>
      <c r="X23" s="61">
        <v>11465607.97</v>
      </c>
      <c r="Y23" s="52">
        <f t="shared" si="9"/>
        <v>1551392.0299999993</v>
      </c>
      <c r="Z23" s="27"/>
    </row>
    <row r="24" spans="1:26" ht="52.5" thickBot="1">
      <c r="A24" s="49" t="s">
        <v>177</v>
      </c>
      <c r="B24" s="44"/>
      <c r="C24" s="44"/>
      <c r="D24" s="44"/>
      <c r="E24" s="54" t="s">
        <v>183</v>
      </c>
      <c r="F24" s="57" t="s">
        <v>204</v>
      </c>
      <c r="G24" s="57" t="s">
        <v>170</v>
      </c>
      <c r="H24" s="56"/>
      <c r="I24" s="56"/>
      <c r="J24" s="56"/>
      <c r="K24" s="56"/>
      <c r="L24" s="56"/>
      <c r="M24" s="56"/>
      <c r="N24" s="61">
        <v>5265000</v>
      </c>
      <c r="O24" s="61"/>
      <c r="P24" s="61"/>
      <c r="Q24" s="61"/>
      <c r="R24" s="61"/>
      <c r="S24" s="61"/>
      <c r="T24" s="61"/>
      <c r="U24" s="61"/>
      <c r="V24" s="61"/>
      <c r="W24" s="61">
        <v>4247000</v>
      </c>
      <c r="X24" s="61">
        <v>3838705.15</v>
      </c>
      <c r="Y24" s="52">
        <f t="shared" si="9"/>
        <v>408294.8500000001</v>
      </c>
      <c r="Z24" s="27"/>
    </row>
    <row r="25" spans="1:26" ht="26.25" thickBot="1">
      <c r="A25" s="50" t="s">
        <v>179</v>
      </c>
      <c r="B25" s="44"/>
      <c r="C25" s="44"/>
      <c r="D25" s="44"/>
      <c r="E25" s="54" t="s">
        <v>183</v>
      </c>
      <c r="F25" s="57" t="s">
        <v>204</v>
      </c>
      <c r="G25" s="57" t="s">
        <v>173</v>
      </c>
      <c r="H25" s="56"/>
      <c r="I25" s="56"/>
      <c r="J25" s="56"/>
      <c r="K25" s="56"/>
      <c r="L25" s="56"/>
      <c r="M25" s="56"/>
      <c r="N25" s="61">
        <v>85000</v>
      </c>
      <c r="O25" s="61"/>
      <c r="P25" s="61"/>
      <c r="Q25" s="61"/>
      <c r="R25" s="61"/>
      <c r="S25" s="61"/>
      <c r="T25" s="61"/>
      <c r="U25" s="61"/>
      <c r="V25" s="61"/>
      <c r="W25" s="61">
        <v>15000</v>
      </c>
      <c r="X25" s="61">
        <v>15000</v>
      </c>
      <c r="Y25" s="52">
        <f t="shared" si="9"/>
        <v>0</v>
      </c>
      <c r="Z25" s="27"/>
    </row>
    <row r="26" spans="1:26" ht="15.75" customHeight="1" thickBot="1">
      <c r="A26" s="43" t="s">
        <v>185</v>
      </c>
      <c r="B26" s="72" t="s">
        <v>186</v>
      </c>
      <c r="C26" s="43" t="s">
        <v>142</v>
      </c>
      <c r="D26" s="43" t="s">
        <v>143</v>
      </c>
      <c r="E26" s="43" t="s">
        <v>183</v>
      </c>
      <c r="F26" s="43" t="s">
        <v>205</v>
      </c>
      <c r="G26" s="43" t="s">
        <v>187</v>
      </c>
      <c r="H26" s="71"/>
      <c r="I26" s="73"/>
      <c r="J26" s="71"/>
      <c r="K26" s="73"/>
      <c r="L26" s="73"/>
      <c r="M26" s="73"/>
      <c r="N26" s="74">
        <f>SUM(N27)</f>
        <v>616000</v>
      </c>
      <c r="O26" s="74"/>
      <c r="P26" s="74"/>
      <c r="Q26" s="74"/>
      <c r="R26" s="74"/>
      <c r="S26" s="74"/>
      <c r="T26" s="74"/>
      <c r="U26" s="74"/>
      <c r="V26" s="74"/>
      <c r="W26" s="74">
        <f>SUM(W27)</f>
        <v>293300</v>
      </c>
      <c r="X26" s="74">
        <f>SUM(X27)</f>
        <v>275925</v>
      </c>
      <c r="Y26" s="100">
        <f t="shared" si="9"/>
        <v>17375</v>
      </c>
      <c r="Z26" s="33"/>
    </row>
    <row r="27" spans="1:25" ht="15.75">
      <c r="A27" s="44" t="s">
        <v>188</v>
      </c>
      <c r="B27" s="45"/>
      <c r="C27" s="45"/>
      <c r="D27" s="45"/>
      <c r="E27" s="57" t="s">
        <v>183</v>
      </c>
      <c r="F27" s="57" t="s">
        <v>205</v>
      </c>
      <c r="G27" s="57" t="s">
        <v>173</v>
      </c>
      <c r="H27" s="62"/>
      <c r="I27" s="62"/>
      <c r="J27" s="62"/>
      <c r="K27" s="62"/>
      <c r="L27" s="62"/>
      <c r="M27" s="62"/>
      <c r="N27" s="101">
        <v>616000</v>
      </c>
      <c r="O27" s="101"/>
      <c r="P27" s="101"/>
      <c r="Q27" s="101"/>
      <c r="R27" s="101"/>
      <c r="S27" s="101"/>
      <c r="T27" s="101"/>
      <c r="U27" s="101"/>
      <c r="V27" s="101"/>
      <c r="W27" s="101">
        <v>293300</v>
      </c>
      <c r="X27" s="62">
        <v>275925</v>
      </c>
      <c r="Y27" s="52">
        <f t="shared" si="9"/>
        <v>17375</v>
      </c>
    </row>
    <row r="28" spans="1:25" ht="15.75">
      <c r="A28" s="46"/>
      <c r="B28" s="47"/>
      <c r="C28" s="47"/>
      <c r="D28" s="47"/>
      <c r="E28" s="47"/>
      <c r="F28" s="47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ht="12.75">
      <c r="A29" s="47"/>
      <c r="B29" s="47"/>
      <c r="C29" s="47"/>
      <c r="D29" s="47"/>
      <c r="E29" s="47"/>
      <c r="F29" s="47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</sheetData>
  <sheetProtection/>
  <printOptions horizontalCentered="1"/>
  <pageMargins left="0.4330708661417323" right="0.2362204724409449" top="0.42" bottom="0.37" header="0.23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1">
      <pane ySplit="4" topLeftCell="A172" activePane="bottomLeft" state="frozen"/>
      <selection pane="topLeft" activeCell="A1" sqref="A1"/>
      <selection pane="bottomLeft" activeCell="A196" sqref="A196"/>
    </sheetView>
  </sheetViews>
  <sheetFormatPr defaultColWidth="9.00390625" defaultRowHeight="12.75"/>
  <cols>
    <col min="1" max="1" width="58.25390625" style="2" customWidth="1"/>
    <col min="2" max="2" width="8.25390625" style="2" hidden="1" customWidth="1"/>
    <col min="3" max="3" width="6.125" style="2" customWidth="1"/>
    <col min="4" max="4" width="21.375" style="2" customWidth="1"/>
    <col min="5" max="11" width="20.75390625" style="15" hidden="1" customWidth="1"/>
    <col min="12" max="12" width="23.75390625" style="15" customWidth="1"/>
    <col min="13" max="21" width="20.75390625" style="15" hidden="1" customWidth="1"/>
    <col min="22" max="22" width="27.375" style="15" customWidth="1"/>
    <col min="23" max="23" width="20.75390625" style="15" hidden="1" customWidth="1"/>
    <col min="24" max="24" width="0.12890625" style="17" hidden="1" customWidth="1"/>
    <col min="25" max="25" width="9.125" style="0" hidden="1" customWidth="1"/>
  </cols>
  <sheetData>
    <row r="1" spans="1:4" ht="23.25">
      <c r="A1" s="31" t="s">
        <v>98</v>
      </c>
      <c r="B1" s="31"/>
      <c r="C1" s="31"/>
      <c r="D1" s="31"/>
    </row>
    <row r="2" spans="1:22" ht="24" thickBot="1">
      <c r="A2" s="31"/>
      <c r="B2" s="31"/>
      <c r="C2" s="31"/>
      <c r="D2" s="31"/>
      <c r="V2" s="32"/>
    </row>
    <row r="3" spans="1:24" ht="66.75" customHeight="1" thickBot="1">
      <c r="A3" s="14" t="s">
        <v>100</v>
      </c>
      <c r="B3" s="14" t="s">
        <v>101</v>
      </c>
      <c r="C3" s="14" t="s">
        <v>102</v>
      </c>
      <c r="D3" s="14" t="s">
        <v>63</v>
      </c>
      <c r="E3" s="16" t="s">
        <v>104</v>
      </c>
      <c r="F3" s="16" t="s">
        <v>64</v>
      </c>
      <c r="G3" s="16" t="s">
        <v>106</v>
      </c>
      <c r="H3" s="16" t="s">
        <v>107</v>
      </c>
      <c r="I3" s="16" t="s">
        <v>61</v>
      </c>
      <c r="J3" s="16" t="s">
        <v>109</v>
      </c>
      <c r="K3" s="16" t="s">
        <v>110</v>
      </c>
      <c r="L3" s="16" t="s">
        <v>111</v>
      </c>
      <c r="M3" s="16" t="s">
        <v>112</v>
      </c>
      <c r="N3" s="16" t="s">
        <v>113</v>
      </c>
      <c r="O3" s="16" t="s">
        <v>65</v>
      </c>
      <c r="P3" s="16" t="s">
        <v>62</v>
      </c>
      <c r="Q3" s="16" t="s">
        <v>119</v>
      </c>
      <c r="R3" s="16" t="s">
        <v>62</v>
      </c>
      <c r="S3" s="16" t="s">
        <v>123</v>
      </c>
      <c r="T3" s="16" t="s">
        <v>125</v>
      </c>
      <c r="U3" s="16" t="s">
        <v>127</v>
      </c>
      <c r="V3" s="16" t="s">
        <v>129</v>
      </c>
      <c r="W3" s="16" t="s">
        <v>132</v>
      </c>
      <c r="X3" s="18" t="s">
        <v>66</v>
      </c>
    </row>
    <row r="4" spans="1:24" s="2" customFormat="1" ht="13.5" thickBot="1">
      <c r="A4" s="19" t="s">
        <v>7</v>
      </c>
      <c r="B4" s="19"/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114</v>
      </c>
      <c r="O4" s="19" t="s">
        <v>116</v>
      </c>
      <c r="P4" s="19" t="s">
        <v>118</v>
      </c>
      <c r="Q4" s="19" t="s">
        <v>120</v>
      </c>
      <c r="R4" s="19" t="s">
        <v>122</v>
      </c>
      <c r="S4" s="19" t="s">
        <v>124</v>
      </c>
      <c r="T4" s="19" t="s">
        <v>126</v>
      </c>
      <c r="U4" s="19" t="s">
        <v>128</v>
      </c>
      <c r="V4" s="19" t="s">
        <v>130</v>
      </c>
      <c r="W4" s="19" t="s">
        <v>133</v>
      </c>
      <c r="X4" s="25" t="s">
        <v>7</v>
      </c>
    </row>
    <row r="5" spans="1:24" ht="21">
      <c r="A5" s="30" t="s">
        <v>158</v>
      </c>
      <c r="B5" s="20" t="s">
        <v>74</v>
      </c>
      <c r="C5" s="20" t="s">
        <v>141</v>
      </c>
      <c r="D5" s="20" t="s">
        <v>159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103">
        <f>SUM(L6:L7)</f>
        <v>0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0</v>
      </c>
      <c r="S5" s="103">
        <v>0</v>
      </c>
      <c r="T5" s="103">
        <v>0</v>
      </c>
      <c r="U5" s="103">
        <v>0</v>
      </c>
      <c r="V5" s="103">
        <f>SUM(V6:V7)</f>
        <v>-1989561.8800000008</v>
      </c>
      <c r="W5" s="21">
        <v>0</v>
      </c>
      <c r="X5" s="26" t="s">
        <v>160</v>
      </c>
    </row>
    <row r="6" spans="1:24" ht="22.5" customHeight="1">
      <c r="A6" s="22" t="s">
        <v>154</v>
      </c>
      <c r="B6" s="22" t="s">
        <v>140</v>
      </c>
      <c r="C6" s="22" t="s">
        <v>162</v>
      </c>
      <c r="D6" s="22" t="s">
        <v>155</v>
      </c>
      <c r="E6" s="23">
        <v>0</v>
      </c>
      <c r="F6" s="24">
        <v>0</v>
      </c>
      <c r="G6" s="23">
        <v>0</v>
      </c>
      <c r="H6" s="24">
        <v>0</v>
      </c>
      <c r="I6" s="24">
        <v>0</v>
      </c>
      <c r="J6" s="24">
        <v>0</v>
      </c>
      <c r="K6" s="24">
        <v>0</v>
      </c>
      <c r="L6" s="104">
        <v>-24118000</v>
      </c>
      <c r="M6" s="104"/>
      <c r="N6" s="104"/>
      <c r="O6" s="105"/>
      <c r="P6" s="104"/>
      <c r="Q6" s="105"/>
      <c r="R6" s="104"/>
      <c r="S6" s="104"/>
      <c r="T6" s="104"/>
      <c r="U6" s="104"/>
      <c r="V6" s="104">
        <v>-18090510</v>
      </c>
      <c r="W6" s="24">
        <v>0</v>
      </c>
      <c r="X6" s="27" t="s">
        <v>156</v>
      </c>
    </row>
    <row r="7" spans="1:24" ht="22.5" customHeight="1">
      <c r="A7" s="22" t="s">
        <v>144</v>
      </c>
      <c r="B7" s="22" t="s">
        <v>75</v>
      </c>
      <c r="C7" s="22" t="s">
        <v>147</v>
      </c>
      <c r="D7" s="22" t="s">
        <v>145</v>
      </c>
      <c r="E7" s="23">
        <v>0</v>
      </c>
      <c r="F7" s="24">
        <v>0</v>
      </c>
      <c r="G7" s="23">
        <v>0</v>
      </c>
      <c r="H7" s="24">
        <v>0</v>
      </c>
      <c r="I7" s="24">
        <v>0</v>
      </c>
      <c r="J7" s="24">
        <v>0</v>
      </c>
      <c r="K7" s="24">
        <v>0</v>
      </c>
      <c r="L7" s="104">
        <v>24118000</v>
      </c>
      <c r="M7" s="104"/>
      <c r="N7" s="104"/>
      <c r="O7" s="105"/>
      <c r="P7" s="104"/>
      <c r="Q7" s="105"/>
      <c r="R7" s="104"/>
      <c r="S7" s="104"/>
      <c r="T7" s="104"/>
      <c r="U7" s="104"/>
      <c r="V7" s="104">
        <v>16100948.12</v>
      </c>
      <c r="W7" s="24">
        <v>0</v>
      </c>
      <c r="X7" s="27" t="s">
        <v>146</v>
      </c>
    </row>
    <row r="9" spans="5:32" ht="12.75">
      <c r="E9" s="2"/>
      <c r="F9" s="2"/>
      <c r="G9" s="2"/>
      <c r="H9" s="2"/>
      <c r="X9" s="15"/>
      <c r="Y9" s="15"/>
      <c r="AE9" s="15"/>
      <c r="AF9" s="15"/>
    </row>
    <row r="10" spans="1:32" ht="15.75">
      <c r="A10" s="28" t="s">
        <v>166</v>
      </c>
      <c r="E10" s="2"/>
      <c r="F10" s="2"/>
      <c r="G10" s="2"/>
      <c r="H10" s="2"/>
      <c r="X10" s="15"/>
      <c r="Y10" s="15"/>
      <c r="AE10" s="15"/>
      <c r="AF10" s="15"/>
    </row>
    <row r="11" spans="1:32" ht="15.75">
      <c r="A11" s="28" t="s">
        <v>165</v>
      </c>
      <c r="E11" s="2"/>
      <c r="F11" s="2"/>
      <c r="G11" s="2"/>
      <c r="H11" s="2"/>
      <c r="X11" s="15"/>
      <c r="Y11" s="15"/>
      <c r="AE11" s="15"/>
      <c r="AF11" s="15"/>
    </row>
    <row r="12" spans="5:32" ht="12.75">
      <c r="E12" s="2"/>
      <c r="F12" s="2"/>
      <c r="G12" s="2"/>
      <c r="H12" s="2"/>
      <c r="X12" s="15"/>
      <c r="Y12" s="15"/>
      <c r="AE12" s="15"/>
      <c r="AF12" s="15"/>
    </row>
    <row r="13" spans="1:32" ht="20.25">
      <c r="A13" s="29"/>
      <c r="E13" s="2"/>
      <c r="F13" s="2"/>
      <c r="G13" s="2"/>
      <c r="H13" s="2"/>
      <c r="X13" s="15"/>
      <c r="Y13" s="15"/>
      <c r="AE13" s="15"/>
      <c r="AF13" s="15"/>
    </row>
    <row r="14" spans="1:22" ht="18">
      <c r="A14" s="120" t="s">
        <v>190</v>
      </c>
      <c r="B14" s="36"/>
      <c r="C14" s="121" t="s">
        <v>191</v>
      </c>
      <c r="D14" s="121"/>
      <c r="E14" s="35"/>
      <c r="F14" s="35"/>
      <c r="G14" s="75" t="s">
        <v>192</v>
      </c>
      <c r="H14" s="76"/>
      <c r="I14" s="76"/>
      <c r="J14" s="76"/>
      <c r="K14" s="76"/>
      <c r="L14" s="122" t="s">
        <v>193</v>
      </c>
      <c r="M14" s="77"/>
      <c r="N14" s="77"/>
      <c r="O14" s="77"/>
      <c r="P14" s="78"/>
      <c r="Q14" s="79"/>
      <c r="R14" s="79"/>
      <c r="S14" s="79"/>
      <c r="T14" s="79"/>
      <c r="U14" s="79"/>
      <c r="V14" s="123" t="s">
        <v>194</v>
      </c>
    </row>
    <row r="15" spans="1:22" ht="18">
      <c r="A15" s="120"/>
      <c r="B15" s="36"/>
      <c r="C15" s="121"/>
      <c r="D15" s="121"/>
      <c r="E15" s="35"/>
      <c r="F15" s="35"/>
      <c r="G15" s="76"/>
      <c r="H15" s="76"/>
      <c r="I15" s="76"/>
      <c r="J15" s="76"/>
      <c r="K15" s="76"/>
      <c r="L15" s="122"/>
      <c r="M15" s="80"/>
      <c r="N15" s="80"/>
      <c r="O15" s="80"/>
      <c r="P15" s="81"/>
      <c r="Q15" s="79"/>
      <c r="R15" s="79"/>
      <c r="S15" s="79"/>
      <c r="T15" s="79"/>
      <c r="U15" s="79"/>
      <c r="V15" s="124"/>
    </row>
    <row r="16" spans="1:22" ht="15.75">
      <c r="A16" s="82" t="s">
        <v>195</v>
      </c>
      <c r="B16" s="83"/>
      <c r="C16" s="114"/>
      <c r="D16" s="114"/>
      <c r="E16" s="84"/>
      <c r="F16" s="84"/>
      <c r="G16" s="85"/>
      <c r="H16" s="86"/>
      <c r="I16" s="86"/>
      <c r="J16" s="86"/>
      <c r="K16" s="86"/>
      <c r="L16" s="87">
        <v>212</v>
      </c>
      <c r="M16" s="88"/>
      <c r="N16" s="88"/>
      <c r="O16" s="88"/>
      <c r="P16" s="89"/>
      <c r="Q16" s="62"/>
      <c r="R16" s="62"/>
      <c r="S16" s="62"/>
      <c r="T16" s="62"/>
      <c r="U16" s="62"/>
      <c r="V16" s="90">
        <v>75000</v>
      </c>
    </row>
    <row r="17" spans="1:22" ht="15.75">
      <c r="A17" s="91" t="s">
        <v>196</v>
      </c>
      <c r="B17" s="83"/>
      <c r="C17" s="114"/>
      <c r="D17" s="114"/>
      <c r="E17" s="84"/>
      <c r="F17" s="84"/>
      <c r="G17" s="85"/>
      <c r="H17" s="86"/>
      <c r="I17" s="86"/>
      <c r="J17" s="86"/>
      <c r="K17" s="86"/>
      <c r="L17" s="87">
        <v>222</v>
      </c>
      <c r="M17" s="88"/>
      <c r="N17" s="88"/>
      <c r="O17" s="88"/>
      <c r="P17" s="89"/>
      <c r="Q17" s="62"/>
      <c r="R17" s="62"/>
      <c r="S17" s="62"/>
      <c r="T17" s="62"/>
      <c r="U17" s="62"/>
      <c r="V17" s="90">
        <v>44000</v>
      </c>
    </row>
    <row r="18" spans="1:22" ht="15.75">
      <c r="A18" s="91" t="s">
        <v>197</v>
      </c>
      <c r="B18" s="83"/>
      <c r="C18" s="114"/>
      <c r="D18" s="114"/>
      <c r="E18" s="84"/>
      <c r="F18" s="84"/>
      <c r="G18" s="85"/>
      <c r="H18" s="86"/>
      <c r="I18" s="86"/>
      <c r="J18" s="86"/>
      <c r="K18" s="86"/>
      <c r="L18" s="87">
        <v>226</v>
      </c>
      <c r="M18" s="88"/>
      <c r="N18" s="88"/>
      <c r="O18" s="88"/>
      <c r="P18" s="89"/>
      <c r="Q18" s="62"/>
      <c r="R18" s="62"/>
      <c r="S18" s="62"/>
      <c r="T18" s="62"/>
      <c r="U18" s="62"/>
      <c r="V18" s="90">
        <v>27000</v>
      </c>
    </row>
    <row r="19" spans="1:22" ht="15.75">
      <c r="A19" s="92" t="s">
        <v>198</v>
      </c>
      <c r="B19" s="83"/>
      <c r="C19" s="114"/>
      <c r="D19" s="114"/>
      <c r="E19" s="84"/>
      <c r="F19" s="84"/>
      <c r="G19" s="85"/>
      <c r="H19" s="86"/>
      <c r="I19" s="86"/>
      <c r="J19" s="86"/>
      <c r="K19" s="86"/>
      <c r="L19" s="87">
        <v>290</v>
      </c>
      <c r="M19" s="88"/>
      <c r="N19" s="88"/>
      <c r="O19" s="88"/>
      <c r="P19" s="89"/>
      <c r="Q19" s="62"/>
      <c r="R19" s="62"/>
      <c r="S19" s="62"/>
      <c r="T19" s="62"/>
      <c r="U19" s="62"/>
      <c r="V19" s="90"/>
    </row>
    <row r="20" spans="1:22" ht="15.75">
      <c r="A20" s="92" t="s">
        <v>199</v>
      </c>
      <c r="B20" s="83"/>
      <c r="C20" s="114"/>
      <c r="D20" s="114"/>
      <c r="E20" s="84"/>
      <c r="F20" s="84"/>
      <c r="G20" s="85"/>
      <c r="H20" s="86"/>
      <c r="I20" s="86"/>
      <c r="J20" s="86"/>
      <c r="K20" s="86"/>
      <c r="L20" s="87">
        <v>290</v>
      </c>
      <c r="M20" s="88"/>
      <c r="N20" s="88"/>
      <c r="O20" s="88"/>
      <c r="P20" s="89"/>
      <c r="Q20" s="62"/>
      <c r="R20" s="62"/>
      <c r="S20" s="62"/>
      <c r="T20" s="62"/>
      <c r="U20" s="62"/>
      <c r="V20" s="90"/>
    </row>
    <row r="21" spans="1:22" ht="15.75">
      <c r="A21" s="93" t="s">
        <v>200</v>
      </c>
      <c r="B21" s="83"/>
      <c r="C21" s="114"/>
      <c r="D21" s="114"/>
      <c r="E21" s="84"/>
      <c r="F21" s="84"/>
      <c r="G21" s="85"/>
      <c r="H21" s="86"/>
      <c r="I21" s="86"/>
      <c r="J21" s="86"/>
      <c r="K21" s="86"/>
      <c r="L21" s="94">
        <v>223</v>
      </c>
      <c r="M21" s="88"/>
      <c r="N21" s="88"/>
      <c r="O21" s="88"/>
      <c r="P21" s="89"/>
      <c r="Q21" s="62"/>
      <c r="R21" s="62"/>
      <c r="S21" s="62"/>
      <c r="T21" s="62"/>
      <c r="U21" s="62"/>
      <c r="V21" s="90"/>
    </row>
    <row r="22" spans="1:22" ht="15.75">
      <c r="A22" s="93" t="s">
        <v>201</v>
      </c>
      <c r="B22" s="83"/>
      <c r="C22" s="114"/>
      <c r="D22" s="114"/>
      <c r="E22" s="84"/>
      <c r="F22" s="84"/>
      <c r="G22" s="85"/>
      <c r="H22" s="86"/>
      <c r="I22" s="86"/>
      <c r="J22" s="86"/>
      <c r="K22" s="86"/>
      <c r="L22" s="94">
        <v>223</v>
      </c>
      <c r="M22" s="88"/>
      <c r="N22" s="88"/>
      <c r="O22" s="88"/>
      <c r="P22" s="89"/>
      <c r="Q22" s="62"/>
      <c r="R22" s="62"/>
      <c r="S22" s="62"/>
      <c r="T22" s="62"/>
      <c r="U22" s="62"/>
      <c r="V22" s="90"/>
    </row>
    <row r="23" spans="1:22" ht="15.75">
      <c r="A23" s="95" t="s">
        <v>202</v>
      </c>
      <c r="B23" s="83"/>
      <c r="C23" s="114"/>
      <c r="D23" s="114"/>
      <c r="E23" s="84"/>
      <c r="F23" s="84"/>
      <c r="G23" s="85"/>
      <c r="H23" s="86"/>
      <c r="I23" s="86"/>
      <c r="J23" s="86"/>
      <c r="K23" s="86"/>
      <c r="L23" s="94">
        <v>290</v>
      </c>
      <c r="M23" s="88"/>
      <c r="N23" s="88"/>
      <c r="O23" s="88"/>
      <c r="P23" s="89"/>
      <c r="Q23" s="62"/>
      <c r="R23" s="62"/>
      <c r="S23" s="62"/>
      <c r="T23" s="62"/>
      <c r="U23" s="62"/>
      <c r="V23" s="90"/>
    </row>
    <row r="24" spans="1:22" ht="15.75">
      <c r="A24" s="95"/>
      <c r="B24" s="83"/>
      <c r="C24" s="114"/>
      <c r="D24" s="114"/>
      <c r="E24" s="84"/>
      <c r="F24" s="84"/>
      <c r="G24" s="85"/>
      <c r="H24" s="86"/>
      <c r="I24" s="86"/>
      <c r="J24" s="86"/>
      <c r="K24" s="86"/>
      <c r="L24" s="96"/>
      <c r="M24" s="88"/>
      <c r="N24" s="88"/>
      <c r="O24" s="88"/>
      <c r="P24" s="89"/>
      <c r="Q24" s="62"/>
      <c r="R24" s="62"/>
      <c r="S24" s="62"/>
      <c r="T24" s="62"/>
      <c r="U24" s="62"/>
      <c r="V24" s="90"/>
    </row>
    <row r="25" spans="1:22" ht="15.75">
      <c r="A25" s="95"/>
      <c r="B25" s="83"/>
      <c r="C25" s="115"/>
      <c r="D25" s="115"/>
      <c r="E25" s="84"/>
      <c r="F25" s="84"/>
      <c r="G25" s="85"/>
      <c r="H25" s="86"/>
      <c r="I25" s="86"/>
      <c r="J25" s="86"/>
      <c r="K25" s="86"/>
      <c r="L25" s="96"/>
      <c r="M25" s="88"/>
      <c r="N25" s="88"/>
      <c r="O25" s="88"/>
      <c r="P25" s="89"/>
      <c r="Q25" s="62"/>
      <c r="R25" s="62"/>
      <c r="S25" s="62"/>
      <c r="T25" s="62"/>
      <c r="U25" s="62"/>
      <c r="V25" s="97"/>
    </row>
    <row r="26" spans="1:22" ht="15.75">
      <c r="A26" s="116"/>
      <c r="B26" s="83"/>
      <c r="C26" s="115"/>
      <c r="D26" s="115"/>
      <c r="E26" s="84"/>
      <c r="F26" s="84"/>
      <c r="G26" s="85"/>
      <c r="H26" s="86"/>
      <c r="I26" s="86"/>
      <c r="J26" s="86"/>
      <c r="K26" s="86"/>
      <c r="L26" s="117"/>
      <c r="M26" s="88"/>
      <c r="N26" s="88"/>
      <c r="O26" s="88"/>
      <c r="P26" s="89"/>
      <c r="Q26" s="62"/>
      <c r="R26" s="62"/>
      <c r="S26" s="62"/>
      <c r="T26" s="62"/>
      <c r="U26" s="62"/>
      <c r="V26" s="118"/>
    </row>
    <row r="27" spans="1:22" ht="15.75">
      <c r="A27" s="116"/>
      <c r="B27" s="83"/>
      <c r="C27" s="115"/>
      <c r="D27" s="115"/>
      <c r="E27" s="84"/>
      <c r="F27" s="84"/>
      <c r="G27" s="86"/>
      <c r="H27" s="86"/>
      <c r="I27" s="86"/>
      <c r="J27" s="86"/>
      <c r="K27" s="86"/>
      <c r="L27" s="117"/>
      <c r="M27" s="98"/>
      <c r="N27" s="98"/>
      <c r="O27" s="98"/>
      <c r="P27" s="99"/>
      <c r="Q27" s="62"/>
      <c r="R27" s="62"/>
      <c r="S27" s="62"/>
      <c r="T27" s="62"/>
      <c r="U27" s="62"/>
      <c r="V27" s="119"/>
    </row>
  </sheetData>
  <sheetProtection/>
  <mergeCells count="18">
    <mergeCell ref="C25:D25"/>
    <mergeCell ref="A26:A27"/>
    <mergeCell ref="C26:D27"/>
    <mergeCell ref="L26:L27"/>
    <mergeCell ref="V26:V27"/>
    <mergeCell ref="A14:A15"/>
    <mergeCell ref="C14:D15"/>
    <mergeCell ref="L14:L15"/>
    <mergeCell ref="V14:V15"/>
    <mergeCell ref="C23:D23"/>
    <mergeCell ref="C24:D24"/>
    <mergeCell ref="C20:D20"/>
    <mergeCell ref="C21:D21"/>
    <mergeCell ref="C22:D22"/>
    <mergeCell ref="C16:D16"/>
    <mergeCell ref="C17:D17"/>
    <mergeCell ref="C18:D18"/>
    <mergeCell ref="C19:D19"/>
  </mergeCells>
  <printOptions horizontalCentered="1"/>
  <pageMargins left="0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Загалав</cp:lastModifiedBy>
  <cp:lastPrinted>2017-10-03T11:19:04Z</cp:lastPrinted>
  <dcterms:created xsi:type="dcterms:W3CDTF">2007-11-01T06:06:06Z</dcterms:created>
  <dcterms:modified xsi:type="dcterms:W3CDTF">2017-10-11T13:23:52Z</dcterms:modified>
  <cp:category/>
  <cp:version/>
  <cp:contentType/>
  <cp:contentStatus/>
</cp:coreProperties>
</file>